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O:\FPDEA\Surveys\2025 Enterprise Surveys\India\_Implementation Report\"/>
    </mc:Choice>
  </mc:AlternateContent>
  <xr:revisionPtr revIDLastSave="0" documentId="13_ncr:1_{80ACB113-BEFA-4697-90ED-D6949CE8D52E}" xr6:coauthVersionLast="47" xr6:coauthVersionMax="47" xr10:uidLastSave="{00000000-0000-0000-0000-000000000000}"/>
  <bookViews>
    <workbookView xWindow="-98" yWindow="-98" windowWidth="19396" windowHeight="11475" xr2:uid="{00000000-000D-0000-FFFF-FFFF00000000}"/>
  </bookViews>
  <sheets>
    <sheet name="Table 1 Universe" sheetId="25" r:id="rId1"/>
    <sheet name="Table 2 Frame" sheetId="14" r:id="rId2"/>
    <sheet name="Table 3 Original Survey Design" sheetId="32" r:id="rId3"/>
    <sheet name="Table 4 Response Outcomes" sheetId="28" r:id="rId4"/>
    <sheet name="Table 5 Survey Yield Rates" sheetId="27" r:id="rId5"/>
    <sheet name="Table 6 Achieved Total Sample " sheetId="17" r:id="rId6"/>
    <sheet name="Table 7 Achieved Panel Sample" sheetId="16" r:id="rId7"/>
    <sheet name="Table 8 Weak Universe Estimates" sheetId="20" r:id="rId8"/>
    <sheet name="Table 9 Median Universe Est" sheetId="19" r:id="rId9"/>
    <sheet name="Table 10 Strict Universe Est" sheetId="18" r:id="rId10"/>
    <sheet name="Table 11 Item Response Rates" sheetId="29" r:id="rId11"/>
    <sheet name="universe" sheetId="24" r:id="rId12"/>
    <sheet name="frame fresh and panel" sheetId="3" r:id="rId13"/>
    <sheet name="original survey design" sheetId="33" r:id="rId14"/>
    <sheet name="yield calculation" sheetId="26" r:id="rId15"/>
    <sheet name="achieved fresh and panel" sheetId="1" r:id="rId16"/>
    <sheet name="achieved panel" sheetId="2" r:id="rId17"/>
    <sheet name="universe_strict" sheetId="21" r:id="rId18"/>
    <sheet name="universe_median" sheetId="22" r:id="rId19"/>
    <sheet name="universe_weak" sheetId="23" r:id="rId20"/>
    <sheet name="item response" sheetId="30" r:id="rId21"/>
  </sheets>
  <definedNames>
    <definedName name="_xlnm._FilterDatabase" localSheetId="15" hidden="1">'achieved fresh and panel'!$A$1:$U$121</definedName>
    <definedName name="_xlnm._FilterDatabase" localSheetId="20" hidden="1">'item response'!$A$1:$G$48</definedName>
    <definedName name="_xlnm._FilterDatabase" localSheetId="5" hidden="1">'Table 6 Achieved Total Sample '!$A$1:$U$74</definedName>
    <definedName name="_xlnm._FilterDatabase" localSheetId="6" hidden="1">'Table 7 Achieved Panel Sample'!$A$1:$U$74</definedName>
    <definedName name="solver_ntri" hidden="1">1000</definedName>
    <definedName name="solver_rsmp" hidden="1">2</definedName>
    <definedName name="solver_seed" hidden="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50" i="29" l="1"/>
  <c r="F50" i="29"/>
  <c r="E50" i="29"/>
  <c r="D50" i="29"/>
  <c r="G49" i="29"/>
  <c r="F49" i="29"/>
  <c r="E49" i="29"/>
  <c r="D49" i="29"/>
  <c r="G48" i="29"/>
  <c r="F48" i="29"/>
  <c r="E48" i="29"/>
  <c r="D48" i="29"/>
  <c r="G47" i="29"/>
  <c r="F47" i="29"/>
  <c r="E47" i="29"/>
  <c r="D47" i="29"/>
  <c r="G46" i="29"/>
  <c r="F46" i="29"/>
  <c r="E46" i="29"/>
  <c r="D46" i="29"/>
  <c r="G45" i="29"/>
  <c r="F45" i="29"/>
  <c r="E45" i="29"/>
  <c r="D45" i="29"/>
  <c r="G44" i="29"/>
  <c r="F44" i="29"/>
  <c r="E44" i="29"/>
  <c r="D44" i="29"/>
  <c r="G43" i="29"/>
  <c r="F43" i="29"/>
  <c r="E43" i="29"/>
  <c r="D43" i="29"/>
  <c r="G42" i="29"/>
  <c r="F42" i="29"/>
  <c r="E42" i="29"/>
  <c r="D42" i="29"/>
  <c r="G41" i="29"/>
  <c r="F41" i="29"/>
  <c r="E41" i="29"/>
  <c r="D41" i="29"/>
  <c r="G40" i="29"/>
  <c r="F40" i="29"/>
  <c r="E40" i="29"/>
  <c r="D40" i="29"/>
  <c r="G39" i="29"/>
  <c r="F39" i="29"/>
  <c r="E39" i="29"/>
  <c r="D39" i="29"/>
  <c r="G38" i="29"/>
  <c r="F38" i="29"/>
  <c r="E38" i="29"/>
  <c r="D38" i="29"/>
  <c r="G37" i="29"/>
  <c r="F37" i="29"/>
  <c r="E37" i="29"/>
  <c r="D37" i="29"/>
  <c r="G36" i="29"/>
  <c r="F36" i="29"/>
  <c r="E36" i="29"/>
  <c r="D36" i="29"/>
  <c r="G35" i="29"/>
  <c r="F35" i="29"/>
  <c r="E35" i="29"/>
  <c r="D35" i="29"/>
  <c r="G34" i="29"/>
  <c r="F34" i="29"/>
  <c r="E34" i="29"/>
  <c r="D34" i="29"/>
  <c r="G33" i="29"/>
  <c r="F33" i="29"/>
  <c r="E33" i="29"/>
  <c r="D33" i="29"/>
  <c r="G32" i="29"/>
  <c r="F32" i="29"/>
  <c r="E32" i="29"/>
  <c r="D32" i="29"/>
  <c r="G31" i="29"/>
  <c r="F31" i="29"/>
  <c r="E31" i="29"/>
  <c r="D31" i="29"/>
  <c r="G30" i="29"/>
  <c r="F30" i="29"/>
  <c r="E30" i="29"/>
  <c r="D30" i="29"/>
  <c r="G29" i="29"/>
  <c r="F29" i="29"/>
  <c r="E29" i="29"/>
  <c r="D29" i="29"/>
  <c r="G28" i="29"/>
  <c r="F28" i="29"/>
  <c r="E28" i="29"/>
  <c r="D28" i="29"/>
  <c r="G27" i="29"/>
  <c r="F27" i="29"/>
  <c r="E27" i="29"/>
  <c r="D27" i="29"/>
  <c r="G26" i="29"/>
  <c r="F26" i="29"/>
  <c r="E26" i="29"/>
  <c r="D26" i="29"/>
  <c r="G25" i="29"/>
  <c r="F25" i="29"/>
  <c r="E25" i="29"/>
  <c r="D25" i="29"/>
  <c r="G24" i="29"/>
  <c r="F24" i="29"/>
  <c r="E24" i="29"/>
  <c r="D24" i="29"/>
  <c r="G23" i="29"/>
  <c r="F23" i="29"/>
  <c r="E23" i="29"/>
  <c r="D23" i="29"/>
  <c r="G22" i="29"/>
  <c r="F22" i="29"/>
  <c r="E22" i="29"/>
  <c r="D22" i="29"/>
  <c r="G21" i="29"/>
  <c r="F21" i="29"/>
  <c r="E21" i="29"/>
  <c r="D21" i="29"/>
  <c r="G20" i="29"/>
  <c r="F20" i="29"/>
  <c r="E20" i="29"/>
  <c r="D20" i="29"/>
  <c r="G19" i="29"/>
  <c r="F19" i="29"/>
  <c r="E19" i="29"/>
  <c r="D19" i="29"/>
  <c r="G18" i="29"/>
  <c r="F18" i="29"/>
  <c r="E18" i="29"/>
  <c r="D18" i="29"/>
  <c r="G17" i="29"/>
  <c r="F17" i="29"/>
  <c r="E17" i="29"/>
  <c r="D17" i="29"/>
  <c r="G16" i="29"/>
  <c r="F16" i="29"/>
  <c r="E16" i="29"/>
  <c r="D16" i="29"/>
  <c r="G15" i="29"/>
  <c r="F15" i="29"/>
  <c r="E15" i="29"/>
  <c r="D15" i="29"/>
  <c r="G14" i="29"/>
  <c r="F14" i="29"/>
  <c r="E14" i="29"/>
  <c r="D14" i="29"/>
  <c r="G13" i="29"/>
  <c r="F13" i="29"/>
  <c r="E13" i="29"/>
  <c r="D13" i="29"/>
  <c r="G12" i="29"/>
  <c r="F12" i="29"/>
  <c r="E12" i="29"/>
  <c r="D12" i="29"/>
  <c r="G11" i="29"/>
  <c r="F11" i="29"/>
  <c r="E11" i="29"/>
  <c r="D11" i="29"/>
  <c r="G10" i="29"/>
  <c r="F10" i="29"/>
  <c r="E10" i="29"/>
  <c r="D10" i="29"/>
  <c r="G9" i="29"/>
  <c r="F9" i="29"/>
  <c r="E9" i="29"/>
  <c r="D9" i="29"/>
  <c r="G8" i="29"/>
  <c r="F8" i="29"/>
  <c r="E8" i="29"/>
  <c r="D8" i="29"/>
  <c r="G7" i="29"/>
  <c r="F7" i="29"/>
  <c r="E7" i="29"/>
  <c r="D7" i="29"/>
  <c r="G6" i="29"/>
  <c r="F6" i="29"/>
  <c r="E6" i="29"/>
  <c r="D6" i="29"/>
  <c r="G5" i="29"/>
  <c r="F5" i="29"/>
  <c r="E5" i="29"/>
  <c r="D5" i="29"/>
  <c r="G4" i="29"/>
  <c r="F4" i="29"/>
  <c r="E4" i="29"/>
  <c r="D4" i="29"/>
  <c r="G3" i="29"/>
  <c r="F3" i="29"/>
  <c r="E3" i="29"/>
  <c r="D3" i="29"/>
  <c r="T73" i="18"/>
  <c r="S73" i="18"/>
  <c r="R73" i="18"/>
  <c r="Q73" i="18"/>
  <c r="P73" i="18"/>
  <c r="O73" i="18"/>
  <c r="N73" i="18"/>
  <c r="M73" i="18"/>
  <c r="L73" i="18"/>
  <c r="K73" i="18"/>
  <c r="J73" i="18"/>
  <c r="I73" i="18"/>
  <c r="H73" i="18"/>
  <c r="G73" i="18"/>
  <c r="F73" i="18"/>
  <c r="E73" i="18"/>
  <c r="D73" i="18"/>
  <c r="C73" i="18"/>
  <c r="B73" i="18"/>
  <c r="A73" i="18"/>
  <c r="T72" i="18"/>
  <c r="S72" i="18"/>
  <c r="R72" i="18"/>
  <c r="Q72" i="18"/>
  <c r="P72" i="18"/>
  <c r="O72" i="18"/>
  <c r="N72" i="18"/>
  <c r="M72" i="18"/>
  <c r="L72" i="18"/>
  <c r="K72" i="18"/>
  <c r="J72" i="18"/>
  <c r="I72" i="18"/>
  <c r="H72" i="18"/>
  <c r="G72" i="18"/>
  <c r="F72" i="18"/>
  <c r="E72" i="18"/>
  <c r="D72" i="18"/>
  <c r="C72" i="18"/>
  <c r="B72" i="18"/>
  <c r="A72" i="18"/>
  <c r="T71" i="18"/>
  <c r="S71" i="18"/>
  <c r="R71" i="18"/>
  <c r="Q71" i="18"/>
  <c r="P71" i="18"/>
  <c r="O71" i="18"/>
  <c r="N71" i="18"/>
  <c r="M71" i="18"/>
  <c r="L71" i="18"/>
  <c r="K71" i="18"/>
  <c r="J71" i="18"/>
  <c r="I71" i="18"/>
  <c r="H71" i="18"/>
  <c r="G71" i="18"/>
  <c r="F71" i="18"/>
  <c r="E71" i="18"/>
  <c r="D71" i="18"/>
  <c r="C71" i="18"/>
  <c r="U71" i="18" s="1"/>
  <c r="B71" i="18"/>
  <c r="A71" i="18"/>
  <c r="T70" i="18"/>
  <c r="S70" i="18"/>
  <c r="R70" i="18"/>
  <c r="Q70" i="18"/>
  <c r="P70" i="18"/>
  <c r="O70" i="18"/>
  <c r="N70" i="18"/>
  <c r="M70" i="18"/>
  <c r="L70" i="18"/>
  <c r="K70" i="18"/>
  <c r="J70" i="18"/>
  <c r="I70" i="18"/>
  <c r="H70" i="18"/>
  <c r="G70" i="18"/>
  <c r="F70" i="18"/>
  <c r="E70" i="18"/>
  <c r="D70" i="18"/>
  <c r="C70" i="18"/>
  <c r="B70" i="18"/>
  <c r="A70" i="18"/>
  <c r="T69" i="18"/>
  <c r="S69" i="18"/>
  <c r="R69" i="18"/>
  <c r="Q69" i="18"/>
  <c r="P69" i="18"/>
  <c r="O69" i="18"/>
  <c r="N69" i="18"/>
  <c r="M69" i="18"/>
  <c r="L69" i="18"/>
  <c r="K69" i="18"/>
  <c r="J69" i="18"/>
  <c r="I69" i="18"/>
  <c r="H69" i="18"/>
  <c r="G69" i="18"/>
  <c r="F69" i="18"/>
  <c r="E69" i="18"/>
  <c r="D69" i="18"/>
  <c r="C69" i="18"/>
  <c r="B69" i="18"/>
  <c r="A69" i="18"/>
  <c r="T68" i="18"/>
  <c r="S68" i="18"/>
  <c r="R68" i="18"/>
  <c r="Q68" i="18"/>
  <c r="P68" i="18"/>
  <c r="O68" i="18"/>
  <c r="N68" i="18"/>
  <c r="M68" i="18"/>
  <c r="L68" i="18"/>
  <c r="K68" i="18"/>
  <c r="J68" i="18"/>
  <c r="I68" i="18"/>
  <c r="H68" i="18"/>
  <c r="G68" i="18"/>
  <c r="F68" i="18"/>
  <c r="E68" i="18"/>
  <c r="U68" i="18" s="1"/>
  <c r="D68" i="18"/>
  <c r="C68" i="18"/>
  <c r="B68" i="18"/>
  <c r="A68" i="18"/>
  <c r="T67" i="18"/>
  <c r="S67" i="18"/>
  <c r="R67" i="18"/>
  <c r="Q67" i="18"/>
  <c r="P67" i="18"/>
  <c r="O67" i="18"/>
  <c r="N67" i="18"/>
  <c r="M67" i="18"/>
  <c r="L67" i="18"/>
  <c r="K67" i="18"/>
  <c r="J67" i="18"/>
  <c r="I67" i="18"/>
  <c r="H67" i="18"/>
  <c r="G67" i="18"/>
  <c r="F67" i="18"/>
  <c r="E67" i="18"/>
  <c r="D67" i="18"/>
  <c r="C67" i="18"/>
  <c r="B67" i="18"/>
  <c r="A67" i="18"/>
  <c r="T66" i="18"/>
  <c r="S66" i="18"/>
  <c r="R66" i="18"/>
  <c r="Q66" i="18"/>
  <c r="P66" i="18"/>
  <c r="O66" i="18"/>
  <c r="N66" i="18"/>
  <c r="M66" i="18"/>
  <c r="L66" i="18"/>
  <c r="K66" i="18"/>
  <c r="J66" i="18"/>
  <c r="I66" i="18"/>
  <c r="H66" i="18"/>
  <c r="G66" i="18"/>
  <c r="F66" i="18"/>
  <c r="E66" i="18"/>
  <c r="D66" i="18"/>
  <c r="C66" i="18"/>
  <c r="B66" i="18"/>
  <c r="A66" i="18"/>
  <c r="T65" i="18"/>
  <c r="S65" i="18"/>
  <c r="R65" i="18"/>
  <c r="Q65" i="18"/>
  <c r="P65" i="18"/>
  <c r="O65" i="18"/>
  <c r="N65" i="18"/>
  <c r="M65" i="18"/>
  <c r="L65" i="18"/>
  <c r="K65" i="18"/>
  <c r="J65" i="18"/>
  <c r="I65" i="18"/>
  <c r="H65" i="18"/>
  <c r="G65" i="18"/>
  <c r="F65" i="18"/>
  <c r="E65" i="18"/>
  <c r="U65" i="18" s="1"/>
  <c r="D65" i="18"/>
  <c r="C65" i="18"/>
  <c r="B65" i="18"/>
  <c r="A65" i="18"/>
  <c r="T64" i="18"/>
  <c r="S64" i="18"/>
  <c r="R64" i="18"/>
  <c r="Q64" i="18"/>
  <c r="P64" i="18"/>
  <c r="O64" i="18"/>
  <c r="N64" i="18"/>
  <c r="M64" i="18"/>
  <c r="L64" i="18"/>
  <c r="K64" i="18"/>
  <c r="J64" i="18"/>
  <c r="I64" i="18"/>
  <c r="H64" i="18"/>
  <c r="G64" i="18"/>
  <c r="F64" i="18"/>
  <c r="E64" i="18"/>
  <c r="D64" i="18"/>
  <c r="C64" i="18"/>
  <c r="B64" i="18"/>
  <c r="A64" i="18"/>
  <c r="T63" i="18"/>
  <c r="S63" i="18"/>
  <c r="R63" i="18"/>
  <c r="Q63" i="18"/>
  <c r="P63" i="18"/>
  <c r="O63" i="18"/>
  <c r="N63" i="18"/>
  <c r="M63" i="18"/>
  <c r="L63" i="18"/>
  <c r="K63" i="18"/>
  <c r="J63" i="18"/>
  <c r="I63" i="18"/>
  <c r="H63" i="18"/>
  <c r="G63" i="18"/>
  <c r="F63" i="18"/>
  <c r="E63" i="18"/>
  <c r="D63" i="18"/>
  <c r="C63" i="18"/>
  <c r="B63" i="18"/>
  <c r="A63" i="18"/>
  <c r="T62" i="18"/>
  <c r="S62" i="18"/>
  <c r="R62" i="18"/>
  <c r="Q62" i="18"/>
  <c r="P62" i="18"/>
  <c r="O62" i="18"/>
  <c r="N62" i="18"/>
  <c r="M62" i="18"/>
  <c r="L62" i="18"/>
  <c r="K62" i="18"/>
  <c r="J62" i="18"/>
  <c r="I62" i="18"/>
  <c r="H62" i="18"/>
  <c r="G62" i="18"/>
  <c r="F62" i="18"/>
  <c r="E62" i="18"/>
  <c r="D62" i="18"/>
  <c r="C62" i="18"/>
  <c r="U62" i="18" s="1"/>
  <c r="B62" i="18"/>
  <c r="A62" i="18"/>
  <c r="T61" i="18"/>
  <c r="S61" i="18"/>
  <c r="R61" i="18"/>
  <c r="Q61" i="18"/>
  <c r="P61" i="18"/>
  <c r="O61" i="18"/>
  <c r="N61" i="18"/>
  <c r="M61" i="18"/>
  <c r="L61" i="18"/>
  <c r="K61" i="18"/>
  <c r="J61" i="18"/>
  <c r="I61" i="18"/>
  <c r="H61" i="18"/>
  <c r="G61" i="18"/>
  <c r="F61" i="18"/>
  <c r="E61" i="18"/>
  <c r="D61" i="18"/>
  <c r="C61" i="18"/>
  <c r="B61" i="18"/>
  <c r="A61" i="18"/>
  <c r="T60" i="18"/>
  <c r="S60" i="18"/>
  <c r="R60" i="18"/>
  <c r="Q60" i="18"/>
  <c r="P60" i="18"/>
  <c r="O60" i="18"/>
  <c r="N60" i="18"/>
  <c r="M60" i="18"/>
  <c r="L60" i="18"/>
  <c r="K60" i="18"/>
  <c r="J60" i="18"/>
  <c r="I60" i="18"/>
  <c r="H60" i="18"/>
  <c r="G60" i="18"/>
  <c r="F60" i="18"/>
  <c r="E60" i="18"/>
  <c r="D60" i="18"/>
  <c r="C60" i="18"/>
  <c r="B60" i="18"/>
  <c r="A60" i="18"/>
  <c r="T59" i="18"/>
  <c r="S59" i="18"/>
  <c r="R59" i="18"/>
  <c r="Q59" i="18"/>
  <c r="P59" i="18"/>
  <c r="O59" i="18"/>
  <c r="N59" i="18"/>
  <c r="M59" i="18"/>
  <c r="L59" i="18"/>
  <c r="K59" i="18"/>
  <c r="J59" i="18"/>
  <c r="I59" i="18"/>
  <c r="H59" i="18"/>
  <c r="G59" i="18"/>
  <c r="F59" i="18"/>
  <c r="E59" i="18"/>
  <c r="D59" i="18"/>
  <c r="C59" i="18"/>
  <c r="U59" i="18" s="1"/>
  <c r="B59" i="18"/>
  <c r="A59" i="18"/>
  <c r="T58" i="18"/>
  <c r="S58" i="18"/>
  <c r="R58" i="18"/>
  <c r="Q58" i="18"/>
  <c r="P58" i="18"/>
  <c r="O58" i="18"/>
  <c r="N58" i="18"/>
  <c r="M58" i="18"/>
  <c r="L58" i="18"/>
  <c r="K58" i="18"/>
  <c r="J58" i="18"/>
  <c r="I58" i="18"/>
  <c r="H58" i="18"/>
  <c r="G58" i="18"/>
  <c r="F58" i="18"/>
  <c r="E58" i="18"/>
  <c r="D58" i="18"/>
  <c r="C58" i="18"/>
  <c r="B58" i="18"/>
  <c r="A58" i="18"/>
  <c r="T57" i="18"/>
  <c r="S57" i="18"/>
  <c r="R57" i="18"/>
  <c r="Q57" i="18"/>
  <c r="P57" i="18"/>
  <c r="O57" i="18"/>
  <c r="N57" i="18"/>
  <c r="M57" i="18"/>
  <c r="L57" i="18"/>
  <c r="K57" i="18"/>
  <c r="J57" i="18"/>
  <c r="I57" i="18"/>
  <c r="H57" i="18"/>
  <c r="G57" i="18"/>
  <c r="F57" i="18"/>
  <c r="E57" i="18"/>
  <c r="D57" i="18"/>
  <c r="C57" i="18"/>
  <c r="B57" i="18"/>
  <c r="A57" i="18"/>
  <c r="T56" i="18"/>
  <c r="S56" i="18"/>
  <c r="R56" i="18"/>
  <c r="Q56" i="18"/>
  <c r="P56" i="18"/>
  <c r="O56" i="18"/>
  <c r="N56" i="18"/>
  <c r="M56" i="18"/>
  <c r="L56" i="18"/>
  <c r="K56" i="18"/>
  <c r="J56" i="18"/>
  <c r="I56" i="18"/>
  <c r="H56" i="18"/>
  <c r="G56" i="18"/>
  <c r="F56" i="18"/>
  <c r="E56" i="18"/>
  <c r="D56" i="18"/>
  <c r="C56" i="18"/>
  <c r="U56" i="18" s="1"/>
  <c r="B56" i="18"/>
  <c r="A56" i="18"/>
  <c r="T55" i="18"/>
  <c r="S55" i="18"/>
  <c r="R55" i="18"/>
  <c r="Q55" i="18"/>
  <c r="P55" i="18"/>
  <c r="O55" i="18"/>
  <c r="N55" i="18"/>
  <c r="M55" i="18"/>
  <c r="L55" i="18"/>
  <c r="K55" i="18"/>
  <c r="J55" i="18"/>
  <c r="I55" i="18"/>
  <c r="H55" i="18"/>
  <c r="G55" i="18"/>
  <c r="F55" i="18"/>
  <c r="E55" i="18"/>
  <c r="D55" i="18"/>
  <c r="C55" i="18"/>
  <c r="B55" i="18"/>
  <c r="A55" i="18"/>
  <c r="T54" i="18"/>
  <c r="S54" i="18"/>
  <c r="R54" i="18"/>
  <c r="Q54" i="18"/>
  <c r="P54" i="18"/>
  <c r="O54" i="18"/>
  <c r="N54" i="18"/>
  <c r="M54" i="18"/>
  <c r="L54" i="18"/>
  <c r="K54" i="18"/>
  <c r="J54" i="18"/>
  <c r="I54" i="18"/>
  <c r="H54" i="18"/>
  <c r="G54" i="18"/>
  <c r="F54" i="18"/>
  <c r="E54" i="18"/>
  <c r="D54" i="18"/>
  <c r="C54" i="18"/>
  <c r="B54" i="18"/>
  <c r="A54" i="18"/>
  <c r="T53" i="18"/>
  <c r="S53" i="18"/>
  <c r="R53" i="18"/>
  <c r="Q53" i="18"/>
  <c r="P53" i="18"/>
  <c r="O53" i="18"/>
  <c r="N53" i="18"/>
  <c r="M53" i="18"/>
  <c r="L53" i="18"/>
  <c r="K53" i="18"/>
  <c r="J53" i="18"/>
  <c r="I53" i="18"/>
  <c r="H53" i="18"/>
  <c r="G53" i="18"/>
  <c r="F53" i="18"/>
  <c r="E53" i="18"/>
  <c r="D53" i="18"/>
  <c r="C53" i="18"/>
  <c r="U53" i="18" s="1"/>
  <c r="B53" i="18"/>
  <c r="A53" i="18"/>
  <c r="T52" i="18"/>
  <c r="S52" i="18"/>
  <c r="R52" i="18"/>
  <c r="Q52" i="18"/>
  <c r="P52" i="18"/>
  <c r="O52" i="18"/>
  <c r="N52" i="18"/>
  <c r="M52" i="18"/>
  <c r="L52" i="18"/>
  <c r="K52" i="18"/>
  <c r="J52" i="18"/>
  <c r="I52" i="18"/>
  <c r="H52" i="18"/>
  <c r="G52" i="18"/>
  <c r="F52" i="18"/>
  <c r="E52" i="18"/>
  <c r="D52" i="18"/>
  <c r="C52" i="18"/>
  <c r="B52" i="18"/>
  <c r="A52" i="18"/>
  <c r="T51" i="18"/>
  <c r="S51" i="18"/>
  <c r="R51" i="18"/>
  <c r="Q51" i="18"/>
  <c r="P51" i="18"/>
  <c r="O51" i="18"/>
  <c r="N51" i="18"/>
  <c r="M51" i="18"/>
  <c r="L51" i="18"/>
  <c r="K51" i="18"/>
  <c r="J51" i="18"/>
  <c r="I51" i="18"/>
  <c r="H51" i="18"/>
  <c r="G51" i="18"/>
  <c r="F51" i="18"/>
  <c r="E51" i="18"/>
  <c r="D51" i="18"/>
  <c r="C51" i="18"/>
  <c r="B51" i="18"/>
  <c r="A51" i="18"/>
  <c r="T50" i="18"/>
  <c r="S50" i="18"/>
  <c r="R50" i="18"/>
  <c r="Q50" i="18"/>
  <c r="P50" i="18"/>
  <c r="O50" i="18"/>
  <c r="N50" i="18"/>
  <c r="M50" i="18"/>
  <c r="L50" i="18"/>
  <c r="K50" i="18"/>
  <c r="J50" i="18"/>
  <c r="I50" i="18"/>
  <c r="H50" i="18"/>
  <c r="G50" i="18"/>
  <c r="F50" i="18"/>
  <c r="E50" i="18"/>
  <c r="D50" i="18"/>
  <c r="C50" i="18"/>
  <c r="U50" i="18" s="1"/>
  <c r="B50" i="18"/>
  <c r="A50" i="18"/>
  <c r="T49" i="18"/>
  <c r="S49" i="18"/>
  <c r="R49" i="18"/>
  <c r="Q49" i="18"/>
  <c r="P49" i="18"/>
  <c r="O49" i="18"/>
  <c r="N49" i="18"/>
  <c r="M49" i="18"/>
  <c r="L49" i="18"/>
  <c r="K49" i="18"/>
  <c r="J49" i="18"/>
  <c r="I49" i="18"/>
  <c r="H49" i="18"/>
  <c r="G49" i="18"/>
  <c r="F49" i="18"/>
  <c r="E49" i="18"/>
  <c r="D49" i="18"/>
  <c r="C49" i="18"/>
  <c r="B49" i="18"/>
  <c r="A49" i="18"/>
  <c r="T48" i="18"/>
  <c r="S48" i="18"/>
  <c r="R48" i="18"/>
  <c r="Q48" i="18"/>
  <c r="P48" i="18"/>
  <c r="O48" i="18"/>
  <c r="N48" i="18"/>
  <c r="M48" i="18"/>
  <c r="L48" i="18"/>
  <c r="K48" i="18"/>
  <c r="J48" i="18"/>
  <c r="I48" i="18"/>
  <c r="H48" i="18"/>
  <c r="G48" i="18"/>
  <c r="F48" i="18"/>
  <c r="E48" i="18"/>
  <c r="D48" i="18"/>
  <c r="C48" i="18"/>
  <c r="B48" i="18"/>
  <c r="A48" i="18"/>
  <c r="T47" i="18"/>
  <c r="S47" i="18"/>
  <c r="R47" i="18"/>
  <c r="Q47" i="18"/>
  <c r="P47" i="18"/>
  <c r="O47" i="18"/>
  <c r="N47" i="18"/>
  <c r="M47" i="18"/>
  <c r="L47" i="18"/>
  <c r="K47" i="18"/>
  <c r="J47" i="18"/>
  <c r="I47" i="18"/>
  <c r="H47" i="18"/>
  <c r="G47" i="18"/>
  <c r="F47" i="18"/>
  <c r="E47" i="18"/>
  <c r="D47" i="18"/>
  <c r="C47" i="18"/>
  <c r="U47" i="18" s="1"/>
  <c r="B47" i="18"/>
  <c r="A47" i="18"/>
  <c r="T46" i="18"/>
  <c r="S46" i="18"/>
  <c r="R46" i="18"/>
  <c r="Q46" i="18"/>
  <c r="P46" i="18"/>
  <c r="O46" i="18"/>
  <c r="N46" i="18"/>
  <c r="M46" i="18"/>
  <c r="L46" i="18"/>
  <c r="K46" i="18"/>
  <c r="J46" i="18"/>
  <c r="I46" i="18"/>
  <c r="H46" i="18"/>
  <c r="G46" i="18"/>
  <c r="F46" i="18"/>
  <c r="E46" i="18"/>
  <c r="D46" i="18"/>
  <c r="C46" i="18"/>
  <c r="B46" i="18"/>
  <c r="A46" i="18"/>
  <c r="T45" i="18"/>
  <c r="S45" i="18"/>
  <c r="R45" i="18"/>
  <c r="Q45" i="18"/>
  <c r="P45" i="18"/>
  <c r="O45" i="18"/>
  <c r="N45" i="18"/>
  <c r="M45" i="18"/>
  <c r="L45" i="18"/>
  <c r="K45" i="18"/>
  <c r="J45" i="18"/>
  <c r="I45" i="18"/>
  <c r="H45" i="18"/>
  <c r="G45" i="18"/>
  <c r="F45" i="18"/>
  <c r="E45" i="18"/>
  <c r="D45" i="18"/>
  <c r="C45" i="18"/>
  <c r="B45" i="18"/>
  <c r="A45" i="18"/>
  <c r="T44" i="18"/>
  <c r="S44" i="18"/>
  <c r="R44" i="18"/>
  <c r="Q44" i="18"/>
  <c r="P44" i="18"/>
  <c r="O44" i="18"/>
  <c r="N44" i="18"/>
  <c r="M44" i="18"/>
  <c r="L44" i="18"/>
  <c r="K44" i="18"/>
  <c r="J44" i="18"/>
  <c r="I44" i="18"/>
  <c r="H44" i="18"/>
  <c r="G44" i="18"/>
  <c r="F44" i="18"/>
  <c r="E44" i="18"/>
  <c r="U44" i="18" s="1"/>
  <c r="D44" i="18"/>
  <c r="C44" i="18"/>
  <c r="B44" i="18"/>
  <c r="A44" i="18"/>
  <c r="T43" i="18"/>
  <c r="S43" i="18"/>
  <c r="R43" i="18"/>
  <c r="Q43" i="18"/>
  <c r="P43" i="18"/>
  <c r="O43" i="18"/>
  <c r="N43" i="18"/>
  <c r="M43" i="18"/>
  <c r="L43" i="18"/>
  <c r="K43" i="18"/>
  <c r="J43" i="18"/>
  <c r="I43" i="18"/>
  <c r="H43" i="18"/>
  <c r="G43" i="18"/>
  <c r="F43" i="18"/>
  <c r="E43" i="18"/>
  <c r="D43" i="18"/>
  <c r="C43" i="18"/>
  <c r="B43" i="18"/>
  <c r="A43" i="18"/>
  <c r="T42" i="18"/>
  <c r="S42" i="18"/>
  <c r="R42" i="18"/>
  <c r="Q42" i="18"/>
  <c r="P42" i="18"/>
  <c r="O42" i="18"/>
  <c r="N42" i="18"/>
  <c r="M42" i="18"/>
  <c r="L42" i="18"/>
  <c r="K42" i="18"/>
  <c r="J42" i="18"/>
  <c r="I42" i="18"/>
  <c r="H42" i="18"/>
  <c r="G42" i="18"/>
  <c r="F42" i="18"/>
  <c r="E42" i="18"/>
  <c r="D42" i="18"/>
  <c r="C42" i="18"/>
  <c r="B42" i="18"/>
  <c r="A42" i="18"/>
  <c r="T41" i="18"/>
  <c r="S41" i="18"/>
  <c r="R41" i="18"/>
  <c r="Q41" i="18"/>
  <c r="P41" i="18"/>
  <c r="O41" i="18"/>
  <c r="N41" i="18"/>
  <c r="M41" i="18"/>
  <c r="L41" i="18"/>
  <c r="K41" i="18"/>
  <c r="J41" i="18"/>
  <c r="I41" i="18"/>
  <c r="H41" i="18"/>
  <c r="G41" i="18"/>
  <c r="F41" i="18"/>
  <c r="E41" i="18"/>
  <c r="D41" i="18"/>
  <c r="C41" i="18"/>
  <c r="U41" i="18" s="1"/>
  <c r="B41" i="18"/>
  <c r="A41" i="18"/>
  <c r="T40" i="18"/>
  <c r="S40" i="18"/>
  <c r="R40" i="18"/>
  <c r="Q40" i="18"/>
  <c r="P40" i="18"/>
  <c r="O40" i="18"/>
  <c r="N40" i="18"/>
  <c r="M40" i="18"/>
  <c r="L40" i="18"/>
  <c r="K40" i="18"/>
  <c r="J40" i="18"/>
  <c r="I40" i="18"/>
  <c r="H40" i="18"/>
  <c r="G40" i="18"/>
  <c r="F40" i="18"/>
  <c r="E40" i="18"/>
  <c r="D40" i="18"/>
  <c r="C40" i="18"/>
  <c r="B40" i="18"/>
  <c r="A40" i="18"/>
  <c r="T39" i="18"/>
  <c r="S39" i="18"/>
  <c r="R39" i="18"/>
  <c r="Q39" i="18"/>
  <c r="P39" i="18"/>
  <c r="O39" i="18"/>
  <c r="N39" i="18"/>
  <c r="M39" i="18"/>
  <c r="L39" i="18"/>
  <c r="K39" i="18"/>
  <c r="J39" i="18"/>
  <c r="I39" i="18"/>
  <c r="H39" i="18"/>
  <c r="G39" i="18"/>
  <c r="F39" i="18"/>
  <c r="E39" i="18"/>
  <c r="D39" i="18"/>
  <c r="C39" i="18"/>
  <c r="B39" i="18"/>
  <c r="A39" i="18"/>
  <c r="T38" i="18"/>
  <c r="S38" i="18"/>
  <c r="R38" i="18"/>
  <c r="Q38" i="18"/>
  <c r="P38" i="18"/>
  <c r="O38" i="18"/>
  <c r="N38" i="18"/>
  <c r="M38" i="18"/>
  <c r="L38" i="18"/>
  <c r="K38" i="18"/>
  <c r="J38" i="18"/>
  <c r="I38" i="18"/>
  <c r="H38" i="18"/>
  <c r="G38" i="18"/>
  <c r="F38" i="18"/>
  <c r="E38" i="18"/>
  <c r="D38" i="18"/>
  <c r="C38" i="18"/>
  <c r="U38" i="18" s="1"/>
  <c r="B38" i="18"/>
  <c r="A38" i="18"/>
  <c r="T37" i="18"/>
  <c r="S37" i="18"/>
  <c r="R37" i="18"/>
  <c r="Q37" i="18"/>
  <c r="P37" i="18"/>
  <c r="O37" i="18"/>
  <c r="N37" i="18"/>
  <c r="M37" i="18"/>
  <c r="L37" i="18"/>
  <c r="K37" i="18"/>
  <c r="J37" i="18"/>
  <c r="I37" i="18"/>
  <c r="H37" i="18"/>
  <c r="G37" i="18"/>
  <c r="F37" i="18"/>
  <c r="E37" i="18"/>
  <c r="D37" i="18"/>
  <c r="C37" i="18"/>
  <c r="B37" i="18"/>
  <c r="A37" i="18"/>
  <c r="T36" i="18"/>
  <c r="S36" i="18"/>
  <c r="R36" i="18"/>
  <c r="Q36" i="18"/>
  <c r="P36" i="18"/>
  <c r="O36" i="18"/>
  <c r="N36" i="18"/>
  <c r="M36" i="18"/>
  <c r="L36" i="18"/>
  <c r="K36" i="18"/>
  <c r="J36" i="18"/>
  <c r="I36" i="18"/>
  <c r="H36" i="18"/>
  <c r="G36" i="18"/>
  <c r="F36" i="18"/>
  <c r="E36" i="18"/>
  <c r="D36" i="18"/>
  <c r="C36" i="18"/>
  <c r="B36" i="18"/>
  <c r="A36" i="18"/>
  <c r="T35" i="18"/>
  <c r="S35" i="18"/>
  <c r="R35" i="18"/>
  <c r="Q35" i="18"/>
  <c r="P35" i="18"/>
  <c r="O35" i="18"/>
  <c r="N35" i="18"/>
  <c r="M35" i="18"/>
  <c r="L35" i="18"/>
  <c r="K35" i="18"/>
  <c r="J35" i="18"/>
  <c r="I35" i="18"/>
  <c r="H35" i="18"/>
  <c r="G35" i="18"/>
  <c r="F35" i="18"/>
  <c r="E35" i="18"/>
  <c r="D35" i="18"/>
  <c r="U35" i="18" s="1"/>
  <c r="C35" i="18"/>
  <c r="B35" i="18"/>
  <c r="A35" i="18"/>
  <c r="T34" i="18"/>
  <c r="S34" i="18"/>
  <c r="R34" i="18"/>
  <c r="Q34" i="18"/>
  <c r="P34" i="18"/>
  <c r="O34" i="18"/>
  <c r="N34" i="18"/>
  <c r="M34" i="18"/>
  <c r="L34" i="18"/>
  <c r="K34" i="18"/>
  <c r="J34" i="18"/>
  <c r="I34" i="18"/>
  <c r="H34" i="18"/>
  <c r="G34" i="18"/>
  <c r="F34" i="18"/>
  <c r="E34" i="18"/>
  <c r="D34" i="18"/>
  <c r="C34" i="18"/>
  <c r="B34" i="18"/>
  <c r="A34" i="18"/>
  <c r="T33" i="18"/>
  <c r="S33" i="18"/>
  <c r="R33" i="18"/>
  <c r="Q33" i="18"/>
  <c r="P33" i="18"/>
  <c r="O33" i="18"/>
  <c r="N33" i="18"/>
  <c r="M33" i="18"/>
  <c r="L33" i="18"/>
  <c r="K33" i="18"/>
  <c r="J33" i="18"/>
  <c r="I33" i="18"/>
  <c r="H33" i="18"/>
  <c r="G33" i="18"/>
  <c r="F33" i="18"/>
  <c r="E33" i="18"/>
  <c r="D33" i="18"/>
  <c r="C33" i="18"/>
  <c r="B33" i="18"/>
  <c r="A33" i="18"/>
  <c r="T32" i="18"/>
  <c r="S32" i="18"/>
  <c r="R32" i="18"/>
  <c r="Q32" i="18"/>
  <c r="P32" i="18"/>
  <c r="O32" i="18"/>
  <c r="N32" i="18"/>
  <c r="M32" i="18"/>
  <c r="L32" i="18"/>
  <c r="K32" i="18"/>
  <c r="J32" i="18"/>
  <c r="I32" i="18"/>
  <c r="H32" i="18"/>
  <c r="G32" i="18"/>
  <c r="F32" i="18"/>
  <c r="E32" i="18"/>
  <c r="U32" i="18" s="1"/>
  <c r="D32" i="18"/>
  <c r="C32" i="18"/>
  <c r="B32" i="18"/>
  <c r="A32" i="18"/>
  <c r="T31" i="18"/>
  <c r="S31" i="18"/>
  <c r="R31" i="18"/>
  <c r="Q31" i="18"/>
  <c r="P31" i="18"/>
  <c r="O31" i="18"/>
  <c r="N31" i="18"/>
  <c r="M31" i="18"/>
  <c r="L31" i="18"/>
  <c r="K31" i="18"/>
  <c r="J31" i="18"/>
  <c r="I31" i="18"/>
  <c r="H31" i="18"/>
  <c r="G31" i="18"/>
  <c r="F31" i="18"/>
  <c r="E31" i="18"/>
  <c r="D31" i="18"/>
  <c r="C31" i="18"/>
  <c r="B31" i="18"/>
  <c r="A31" i="18"/>
  <c r="T30" i="18"/>
  <c r="S30" i="18"/>
  <c r="R30" i="18"/>
  <c r="Q30" i="18"/>
  <c r="P30" i="18"/>
  <c r="O30" i="18"/>
  <c r="N30" i="18"/>
  <c r="M30" i="18"/>
  <c r="L30" i="18"/>
  <c r="K30" i="18"/>
  <c r="J30" i="18"/>
  <c r="I30" i="18"/>
  <c r="H30" i="18"/>
  <c r="G30" i="18"/>
  <c r="F30" i="18"/>
  <c r="E30" i="18"/>
  <c r="D30" i="18"/>
  <c r="C30" i="18"/>
  <c r="B30" i="18"/>
  <c r="A30" i="18"/>
  <c r="T29" i="18"/>
  <c r="S29" i="18"/>
  <c r="R29" i="18"/>
  <c r="Q29" i="18"/>
  <c r="P29" i="18"/>
  <c r="O29" i="18"/>
  <c r="N29" i="18"/>
  <c r="M29" i="18"/>
  <c r="L29" i="18"/>
  <c r="K29" i="18"/>
  <c r="J29" i="18"/>
  <c r="I29" i="18"/>
  <c r="H29" i="18"/>
  <c r="G29" i="18"/>
  <c r="F29" i="18"/>
  <c r="E29" i="18"/>
  <c r="D29" i="18"/>
  <c r="C29" i="18"/>
  <c r="U29" i="18" s="1"/>
  <c r="B29" i="18"/>
  <c r="A29" i="18"/>
  <c r="T28" i="18"/>
  <c r="S28" i="18"/>
  <c r="R28" i="18"/>
  <c r="Q28" i="18"/>
  <c r="P28" i="18"/>
  <c r="O28" i="18"/>
  <c r="N28" i="18"/>
  <c r="M28" i="18"/>
  <c r="L28" i="18"/>
  <c r="K28" i="18"/>
  <c r="J28" i="18"/>
  <c r="I28" i="18"/>
  <c r="H28" i="18"/>
  <c r="G28" i="18"/>
  <c r="F28" i="18"/>
  <c r="E28" i="18"/>
  <c r="D28" i="18"/>
  <c r="C28" i="18"/>
  <c r="B28" i="18"/>
  <c r="A28" i="18"/>
  <c r="T27" i="18"/>
  <c r="S27" i="18"/>
  <c r="R27" i="18"/>
  <c r="Q27" i="18"/>
  <c r="P27" i="18"/>
  <c r="O27" i="18"/>
  <c r="N27" i="18"/>
  <c r="M27" i="18"/>
  <c r="L27" i="18"/>
  <c r="K27" i="18"/>
  <c r="J27" i="18"/>
  <c r="I27" i="18"/>
  <c r="H27" i="18"/>
  <c r="G27" i="18"/>
  <c r="F27" i="18"/>
  <c r="E27" i="18"/>
  <c r="D27" i="18"/>
  <c r="C27" i="18"/>
  <c r="B27" i="18"/>
  <c r="A27" i="18"/>
  <c r="T26" i="18"/>
  <c r="S26" i="18"/>
  <c r="R26" i="18"/>
  <c r="Q26" i="18"/>
  <c r="P26" i="18"/>
  <c r="O26" i="18"/>
  <c r="N26" i="18"/>
  <c r="M26" i="18"/>
  <c r="L26" i="18"/>
  <c r="K26" i="18"/>
  <c r="J26" i="18"/>
  <c r="I26" i="18"/>
  <c r="H26" i="18"/>
  <c r="G26" i="18"/>
  <c r="F26" i="18"/>
  <c r="E26" i="18"/>
  <c r="D26" i="18"/>
  <c r="C26" i="18"/>
  <c r="U26" i="18" s="1"/>
  <c r="B26" i="18"/>
  <c r="A26" i="18"/>
  <c r="T25" i="18"/>
  <c r="S25" i="18"/>
  <c r="R25" i="18"/>
  <c r="Q25" i="18"/>
  <c r="P25" i="18"/>
  <c r="O25" i="18"/>
  <c r="N25" i="18"/>
  <c r="M25" i="18"/>
  <c r="L25" i="18"/>
  <c r="K25" i="18"/>
  <c r="J25" i="18"/>
  <c r="I25" i="18"/>
  <c r="H25" i="18"/>
  <c r="G25" i="18"/>
  <c r="F25" i="18"/>
  <c r="E25" i="18"/>
  <c r="D25" i="18"/>
  <c r="C25" i="18"/>
  <c r="B25" i="18"/>
  <c r="A25" i="18"/>
  <c r="T24" i="18"/>
  <c r="S24" i="18"/>
  <c r="R24" i="18"/>
  <c r="Q24" i="18"/>
  <c r="P24" i="18"/>
  <c r="O24" i="18"/>
  <c r="N24" i="18"/>
  <c r="M24" i="18"/>
  <c r="L24" i="18"/>
  <c r="K24" i="18"/>
  <c r="J24" i="18"/>
  <c r="I24" i="18"/>
  <c r="H24" i="18"/>
  <c r="G24" i="18"/>
  <c r="F24" i="18"/>
  <c r="E24" i="18"/>
  <c r="D24" i="18"/>
  <c r="C24" i="18"/>
  <c r="B24" i="18"/>
  <c r="A24" i="18"/>
  <c r="T23" i="18"/>
  <c r="S23" i="18"/>
  <c r="R23" i="18"/>
  <c r="Q23" i="18"/>
  <c r="P23" i="18"/>
  <c r="O23" i="18"/>
  <c r="N23" i="18"/>
  <c r="M23" i="18"/>
  <c r="L23" i="18"/>
  <c r="K23" i="18"/>
  <c r="J23" i="18"/>
  <c r="I23" i="18"/>
  <c r="H23" i="18"/>
  <c r="G23" i="18"/>
  <c r="F23" i="18"/>
  <c r="E23" i="18"/>
  <c r="D23" i="18"/>
  <c r="U23" i="18" s="1"/>
  <c r="C23" i="18"/>
  <c r="B23" i="18"/>
  <c r="A23" i="18"/>
  <c r="T22" i="18"/>
  <c r="S22" i="18"/>
  <c r="R22" i="18"/>
  <c r="Q22" i="18"/>
  <c r="P22" i="18"/>
  <c r="O22" i="18"/>
  <c r="N22" i="18"/>
  <c r="M22" i="18"/>
  <c r="L22" i="18"/>
  <c r="K22" i="18"/>
  <c r="J22" i="18"/>
  <c r="I22" i="18"/>
  <c r="H22" i="18"/>
  <c r="G22" i="18"/>
  <c r="F22" i="18"/>
  <c r="E22" i="18"/>
  <c r="D22" i="18"/>
  <c r="C22" i="18"/>
  <c r="B22" i="18"/>
  <c r="A22" i="18"/>
  <c r="T21" i="18"/>
  <c r="S21" i="18"/>
  <c r="R21" i="18"/>
  <c r="Q21" i="18"/>
  <c r="P21" i="18"/>
  <c r="O21" i="18"/>
  <c r="N21" i="18"/>
  <c r="M21" i="18"/>
  <c r="L21" i="18"/>
  <c r="K21" i="18"/>
  <c r="J21" i="18"/>
  <c r="I21" i="18"/>
  <c r="H21" i="18"/>
  <c r="G21" i="18"/>
  <c r="F21" i="18"/>
  <c r="E21" i="18"/>
  <c r="D21" i="18"/>
  <c r="C21" i="18"/>
  <c r="B21" i="18"/>
  <c r="A21" i="18"/>
  <c r="T20" i="18"/>
  <c r="S20" i="18"/>
  <c r="R20" i="18"/>
  <c r="Q20" i="18"/>
  <c r="P20" i="18"/>
  <c r="O20" i="18"/>
  <c r="N20" i="18"/>
  <c r="M20" i="18"/>
  <c r="L20" i="18"/>
  <c r="K20" i="18"/>
  <c r="J20" i="18"/>
  <c r="I20" i="18"/>
  <c r="H20" i="18"/>
  <c r="G20" i="18"/>
  <c r="F20" i="18"/>
  <c r="E20" i="18"/>
  <c r="U20" i="18" s="1"/>
  <c r="D20" i="18"/>
  <c r="C20" i="18"/>
  <c r="B20" i="18"/>
  <c r="A20" i="18"/>
  <c r="T19" i="18"/>
  <c r="S19" i="18"/>
  <c r="R19" i="18"/>
  <c r="Q19" i="18"/>
  <c r="P19" i="18"/>
  <c r="O19" i="18"/>
  <c r="N19" i="18"/>
  <c r="M19" i="18"/>
  <c r="L19" i="18"/>
  <c r="K19" i="18"/>
  <c r="J19" i="18"/>
  <c r="I19" i="18"/>
  <c r="H19" i="18"/>
  <c r="G19" i="18"/>
  <c r="F19" i="18"/>
  <c r="E19" i="18"/>
  <c r="D19" i="18"/>
  <c r="C19" i="18"/>
  <c r="B19" i="18"/>
  <c r="A19" i="18"/>
  <c r="T18" i="18"/>
  <c r="S18" i="18"/>
  <c r="R18" i="18"/>
  <c r="Q18" i="18"/>
  <c r="P18" i="18"/>
  <c r="O18" i="18"/>
  <c r="N18" i="18"/>
  <c r="M18" i="18"/>
  <c r="L18" i="18"/>
  <c r="K18" i="18"/>
  <c r="J18" i="18"/>
  <c r="I18" i="18"/>
  <c r="H18" i="18"/>
  <c r="G18" i="18"/>
  <c r="F18" i="18"/>
  <c r="E18" i="18"/>
  <c r="D18" i="18"/>
  <c r="C18" i="18"/>
  <c r="B18" i="18"/>
  <c r="A18" i="18"/>
  <c r="T17" i="18"/>
  <c r="S17" i="18"/>
  <c r="R17" i="18"/>
  <c r="Q17" i="18"/>
  <c r="P17" i="18"/>
  <c r="O17" i="18"/>
  <c r="N17" i="18"/>
  <c r="M17" i="18"/>
  <c r="L17" i="18"/>
  <c r="K17" i="18"/>
  <c r="J17" i="18"/>
  <c r="I17" i="18"/>
  <c r="H17" i="18"/>
  <c r="G17" i="18"/>
  <c r="F17" i="18"/>
  <c r="E17" i="18"/>
  <c r="D17" i="18"/>
  <c r="C17" i="18"/>
  <c r="U17" i="18" s="1"/>
  <c r="B17" i="18"/>
  <c r="A17" i="18"/>
  <c r="T16" i="18"/>
  <c r="S16" i="18"/>
  <c r="R16" i="18"/>
  <c r="Q16" i="18"/>
  <c r="P16" i="18"/>
  <c r="O16" i="18"/>
  <c r="N16" i="18"/>
  <c r="M16" i="18"/>
  <c r="L16" i="18"/>
  <c r="K16" i="18"/>
  <c r="J16" i="18"/>
  <c r="I16" i="18"/>
  <c r="H16" i="18"/>
  <c r="G16" i="18"/>
  <c r="F16" i="18"/>
  <c r="E16" i="18"/>
  <c r="D16" i="18"/>
  <c r="C16" i="18"/>
  <c r="B16" i="18"/>
  <c r="A16" i="18"/>
  <c r="T15" i="18"/>
  <c r="S15" i="18"/>
  <c r="R15" i="18"/>
  <c r="Q15" i="18"/>
  <c r="P15" i="18"/>
  <c r="O15" i="18"/>
  <c r="N15" i="18"/>
  <c r="M15" i="18"/>
  <c r="L15" i="18"/>
  <c r="K15" i="18"/>
  <c r="J15" i="18"/>
  <c r="I15" i="18"/>
  <c r="H15" i="18"/>
  <c r="G15" i="18"/>
  <c r="F15" i="18"/>
  <c r="E15" i="18"/>
  <c r="D15" i="18"/>
  <c r="C15" i="18"/>
  <c r="B15" i="18"/>
  <c r="A15" i="18"/>
  <c r="T14" i="18"/>
  <c r="S14" i="18"/>
  <c r="R14" i="18"/>
  <c r="Q14" i="18"/>
  <c r="P14" i="18"/>
  <c r="O14" i="18"/>
  <c r="N14" i="18"/>
  <c r="M14" i="18"/>
  <c r="L14" i="18"/>
  <c r="K14" i="18"/>
  <c r="J14" i="18"/>
  <c r="I14" i="18"/>
  <c r="H14" i="18"/>
  <c r="G14" i="18"/>
  <c r="F14" i="18"/>
  <c r="E14" i="18"/>
  <c r="D14" i="18"/>
  <c r="C14" i="18"/>
  <c r="U14" i="18" s="1"/>
  <c r="B14" i="18"/>
  <c r="A14" i="18"/>
  <c r="T13" i="18"/>
  <c r="S13" i="18"/>
  <c r="R13" i="18"/>
  <c r="Q13" i="18"/>
  <c r="P13" i="18"/>
  <c r="O13" i="18"/>
  <c r="N13" i="18"/>
  <c r="M13" i="18"/>
  <c r="L13" i="18"/>
  <c r="K13" i="18"/>
  <c r="J13" i="18"/>
  <c r="I13" i="18"/>
  <c r="H13" i="18"/>
  <c r="G13" i="18"/>
  <c r="F13" i="18"/>
  <c r="E13" i="18"/>
  <c r="D13" i="18"/>
  <c r="C13" i="18"/>
  <c r="B13" i="18"/>
  <c r="A13" i="18"/>
  <c r="T12" i="18"/>
  <c r="S12" i="18"/>
  <c r="R12" i="18"/>
  <c r="Q12" i="18"/>
  <c r="P12" i="18"/>
  <c r="O12" i="18"/>
  <c r="N12" i="18"/>
  <c r="M12" i="18"/>
  <c r="L12" i="18"/>
  <c r="K12" i="18"/>
  <c r="J12" i="18"/>
  <c r="I12" i="18"/>
  <c r="H12" i="18"/>
  <c r="G12" i="18"/>
  <c r="F12" i="18"/>
  <c r="E12" i="18"/>
  <c r="D12" i="18"/>
  <c r="C12" i="18"/>
  <c r="B12" i="18"/>
  <c r="A12" i="18"/>
  <c r="T11" i="18"/>
  <c r="S11" i="18"/>
  <c r="R11" i="18"/>
  <c r="Q11" i="18"/>
  <c r="P11" i="18"/>
  <c r="O11" i="18"/>
  <c r="N11" i="18"/>
  <c r="M11" i="18"/>
  <c r="L11" i="18"/>
  <c r="K11" i="18"/>
  <c r="J11" i="18"/>
  <c r="I11" i="18"/>
  <c r="H11" i="18"/>
  <c r="G11" i="18"/>
  <c r="F11" i="18"/>
  <c r="E11" i="18"/>
  <c r="D11" i="18"/>
  <c r="U11" i="18" s="1"/>
  <c r="C11" i="18"/>
  <c r="B11" i="18"/>
  <c r="A11" i="18"/>
  <c r="T10" i="18"/>
  <c r="S10" i="18"/>
  <c r="R10" i="18"/>
  <c r="Q10" i="18"/>
  <c r="P10" i="18"/>
  <c r="O10" i="18"/>
  <c r="N10" i="18"/>
  <c r="M10" i="18"/>
  <c r="L10" i="18"/>
  <c r="K10" i="18"/>
  <c r="J10" i="18"/>
  <c r="I10" i="18"/>
  <c r="H10" i="18"/>
  <c r="G10" i="18"/>
  <c r="F10" i="18"/>
  <c r="E10" i="18"/>
  <c r="D10" i="18"/>
  <c r="C10" i="18"/>
  <c r="B10" i="18"/>
  <c r="A10" i="18"/>
  <c r="T9" i="18"/>
  <c r="S9" i="18"/>
  <c r="R9" i="18"/>
  <c r="Q9" i="18"/>
  <c r="P9" i="18"/>
  <c r="O9" i="18"/>
  <c r="N9" i="18"/>
  <c r="M9" i="18"/>
  <c r="L9" i="18"/>
  <c r="K9" i="18"/>
  <c r="J9" i="18"/>
  <c r="I9" i="18"/>
  <c r="H9" i="18"/>
  <c r="G9" i="18"/>
  <c r="F9" i="18"/>
  <c r="E9" i="18"/>
  <c r="D9" i="18"/>
  <c r="C9" i="18"/>
  <c r="B9" i="18"/>
  <c r="A9" i="18"/>
  <c r="T8" i="18"/>
  <c r="S8" i="18"/>
  <c r="R8" i="18"/>
  <c r="Q8" i="18"/>
  <c r="P8" i="18"/>
  <c r="O8" i="18"/>
  <c r="N8" i="18"/>
  <c r="M8" i="18"/>
  <c r="L8" i="18"/>
  <c r="K8" i="18"/>
  <c r="J8" i="18"/>
  <c r="I8" i="18"/>
  <c r="H8" i="18"/>
  <c r="G8" i="18"/>
  <c r="F8" i="18"/>
  <c r="E8" i="18"/>
  <c r="D8" i="18"/>
  <c r="C8" i="18"/>
  <c r="U8" i="18" s="1"/>
  <c r="B8" i="18"/>
  <c r="A8" i="18"/>
  <c r="T7" i="18"/>
  <c r="S7" i="18"/>
  <c r="R7" i="18"/>
  <c r="Q7" i="18"/>
  <c r="P7" i="18"/>
  <c r="O7" i="18"/>
  <c r="N7" i="18"/>
  <c r="M7" i="18"/>
  <c r="M74" i="18" s="1"/>
  <c r="L7" i="18"/>
  <c r="K7" i="18"/>
  <c r="J7" i="18"/>
  <c r="I7" i="18"/>
  <c r="H7" i="18"/>
  <c r="G7" i="18"/>
  <c r="F7" i="18"/>
  <c r="E7" i="18"/>
  <c r="E74" i="18" s="1"/>
  <c r="D7" i="18"/>
  <c r="C7" i="18"/>
  <c r="B7" i="18"/>
  <c r="A7" i="18"/>
  <c r="T6" i="18"/>
  <c r="S6" i="18"/>
  <c r="R6" i="18"/>
  <c r="Q6" i="18"/>
  <c r="P6" i="18"/>
  <c r="O6" i="18"/>
  <c r="N6" i="18"/>
  <c r="M6" i="18"/>
  <c r="L6" i="18"/>
  <c r="K6" i="18"/>
  <c r="J6" i="18"/>
  <c r="I6" i="18"/>
  <c r="H6" i="18"/>
  <c r="G6" i="18"/>
  <c r="F6" i="18"/>
  <c r="E6" i="18"/>
  <c r="D6" i="18"/>
  <c r="C6" i="18"/>
  <c r="B6" i="18"/>
  <c r="A6" i="18"/>
  <c r="T5" i="18"/>
  <c r="S5" i="18"/>
  <c r="R5" i="18"/>
  <c r="Q5" i="18"/>
  <c r="P5" i="18"/>
  <c r="O5" i="18"/>
  <c r="N5" i="18"/>
  <c r="M5" i="18"/>
  <c r="L5" i="18"/>
  <c r="K5" i="18"/>
  <c r="J5" i="18"/>
  <c r="I5" i="18"/>
  <c r="H5" i="18"/>
  <c r="G5" i="18"/>
  <c r="F5" i="18"/>
  <c r="E5" i="18"/>
  <c r="D5" i="18"/>
  <c r="C5" i="18"/>
  <c r="U5" i="18" s="1"/>
  <c r="B5" i="18"/>
  <c r="A5" i="18"/>
  <c r="T4" i="18"/>
  <c r="S4" i="18"/>
  <c r="R4" i="18"/>
  <c r="Q4" i="18"/>
  <c r="P4" i="18"/>
  <c r="O4" i="18"/>
  <c r="N4" i="18"/>
  <c r="M4" i="18"/>
  <c r="L4" i="18"/>
  <c r="K4" i="18"/>
  <c r="J4" i="18"/>
  <c r="I4" i="18"/>
  <c r="H4" i="18"/>
  <c r="G4" i="18"/>
  <c r="F4" i="18"/>
  <c r="E4" i="18"/>
  <c r="D4" i="18"/>
  <c r="C4" i="18"/>
  <c r="B4" i="18"/>
  <c r="A4" i="18"/>
  <c r="T3" i="18"/>
  <c r="S3" i="18"/>
  <c r="R3" i="18"/>
  <c r="Q3" i="18"/>
  <c r="P3" i="18"/>
  <c r="O3" i="18"/>
  <c r="N3" i="18"/>
  <c r="M3" i="18"/>
  <c r="L3" i="18"/>
  <c r="K3" i="18"/>
  <c r="J3" i="18"/>
  <c r="I3" i="18"/>
  <c r="H3" i="18"/>
  <c r="G3" i="18"/>
  <c r="F3" i="18"/>
  <c r="E3" i="18"/>
  <c r="D3" i="18"/>
  <c r="C3" i="18"/>
  <c r="B3" i="18"/>
  <c r="A3" i="18"/>
  <c r="T2" i="18"/>
  <c r="T74" i="18" s="1"/>
  <c r="S2" i="18"/>
  <c r="S74" i="18" s="1"/>
  <c r="R2" i="18"/>
  <c r="R74" i="18" s="1"/>
  <c r="Q2" i="18"/>
  <c r="Q74" i="18" s="1"/>
  <c r="P2" i="18"/>
  <c r="P74" i="18" s="1"/>
  <c r="O2" i="18"/>
  <c r="O74" i="18" s="1"/>
  <c r="N2" i="18"/>
  <c r="N74" i="18" s="1"/>
  <c r="M2" i="18"/>
  <c r="L2" i="18"/>
  <c r="L74" i="18" s="1"/>
  <c r="K2" i="18"/>
  <c r="K74" i="18" s="1"/>
  <c r="J2" i="18"/>
  <c r="J74" i="18" s="1"/>
  <c r="I2" i="18"/>
  <c r="I74" i="18" s="1"/>
  <c r="H2" i="18"/>
  <c r="H74" i="18" s="1"/>
  <c r="G2" i="18"/>
  <c r="G74" i="18" s="1"/>
  <c r="F2" i="18"/>
  <c r="F74" i="18" s="1"/>
  <c r="E2" i="18"/>
  <c r="D2" i="18"/>
  <c r="D74" i="18" s="1"/>
  <c r="C2" i="18"/>
  <c r="C74" i="18" s="1"/>
  <c r="B2" i="18"/>
  <c r="A2" i="18"/>
  <c r="T1" i="18"/>
  <c r="S1" i="18"/>
  <c r="R1" i="18"/>
  <c r="Q1" i="18"/>
  <c r="P1" i="18"/>
  <c r="O1" i="18"/>
  <c r="N1" i="18"/>
  <c r="M1" i="18"/>
  <c r="L1" i="18"/>
  <c r="K1" i="18"/>
  <c r="J1" i="18"/>
  <c r="I1" i="18"/>
  <c r="H1" i="18"/>
  <c r="G1" i="18"/>
  <c r="F1" i="18"/>
  <c r="E1" i="18"/>
  <c r="D1" i="18"/>
  <c r="C1" i="18"/>
  <c r="T73" i="19"/>
  <c r="S73" i="19"/>
  <c r="R73" i="19"/>
  <c r="Q73" i="19"/>
  <c r="P73" i="19"/>
  <c r="O73" i="19"/>
  <c r="N73" i="19"/>
  <c r="M73" i="19"/>
  <c r="L73" i="19"/>
  <c r="K73" i="19"/>
  <c r="J73" i="19"/>
  <c r="I73" i="19"/>
  <c r="H73" i="19"/>
  <c r="G73" i="19"/>
  <c r="F73" i="19"/>
  <c r="E73" i="19"/>
  <c r="D73" i="19"/>
  <c r="C73" i="19"/>
  <c r="B73" i="19"/>
  <c r="A73" i="19"/>
  <c r="T72" i="19"/>
  <c r="S72" i="19"/>
  <c r="R72" i="19"/>
  <c r="Q72" i="19"/>
  <c r="P72" i="19"/>
  <c r="O72" i="19"/>
  <c r="N72" i="19"/>
  <c r="M72" i="19"/>
  <c r="L72" i="19"/>
  <c r="K72" i="19"/>
  <c r="J72" i="19"/>
  <c r="I72" i="19"/>
  <c r="H72" i="19"/>
  <c r="G72" i="19"/>
  <c r="F72" i="19"/>
  <c r="E72" i="19"/>
  <c r="D72" i="19"/>
  <c r="C72" i="19"/>
  <c r="B72" i="19"/>
  <c r="A72" i="19"/>
  <c r="U71" i="19"/>
  <c r="T71" i="19"/>
  <c r="S71" i="19"/>
  <c r="R71" i="19"/>
  <c r="Q71" i="19"/>
  <c r="P71" i="19"/>
  <c r="O71" i="19"/>
  <c r="N71" i="19"/>
  <c r="M71" i="19"/>
  <c r="L71" i="19"/>
  <c r="K71" i="19"/>
  <c r="J71" i="19"/>
  <c r="I71" i="19"/>
  <c r="H71" i="19"/>
  <c r="G71" i="19"/>
  <c r="F71" i="19"/>
  <c r="E71" i="19"/>
  <c r="D71" i="19"/>
  <c r="C71" i="19"/>
  <c r="B71" i="19"/>
  <c r="A71" i="19"/>
  <c r="T70" i="19"/>
  <c r="S70" i="19"/>
  <c r="R70" i="19"/>
  <c r="Q70" i="19"/>
  <c r="P70" i="19"/>
  <c r="O70" i="19"/>
  <c r="N70" i="19"/>
  <c r="M70" i="19"/>
  <c r="L70" i="19"/>
  <c r="K70" i="19"/>
  <c r="J70" i="19"/>
  <c r="I70" i="19"/>
  <c r="H70" i="19"/>
  <c r="G70" i="19"/>
  <c r="F70" i="19"/>
  <c r="E70" i="19"/>
  <c r="D70" i="19"/>
  <c r="C70" i="19"/>
  <c r="B70" i="19"/>
  <c r="A70" i="19"/>
  <c r="T69" i="19"/>
  <c r="S69" i="19"/>
  <c r="R69" i="19"/>
  <c r="Q69" i="19"/>
  <c r="P69" i="19"/>
  <c r="O69" i="19"/>
  <c r="N69" i="19"/>
  <c r="M69" i="19"/>
  <c r="L69" i="19"/>
  <c r="K69" i="19"/>
  <c r="J69" i="19"/>
  <c r="I69" i="19"/>
  <c r="H69" i="19"/>
  <c r="G69" i="19"/>
  <c r="F69" i="19"/>
  <c r="E69" i="19"/>
  <c r="D69" i="19"/>
  <c r="C69" i="19"/>
  <c r="B69" i="19"/>
  <c r="A69" i="19"/>
  <c r="T68" i="19"/>
  <c r="S68" i="19"/>
  <c r="R68" i="19"/>
  <c r="Q68" i="19"/>
  <c r="P68" i="19"/>
  <c r="O68" i="19"/>
  <c r="N68" i="19"/>
  <c r="M68" i="19"/>
  <c r="L68" i="19"/>
  <c r="K68" i="19"/>
  <c r="J68" i="19"/>
  <c r="I68" i="19"/>
  <c r="H68" i="19"/>
  <c r="G68" i="19"/>
  <c r="F68" i="19"/>
  <c r="E68" i="19"/>
  <c r="D68" i="19"/>
  <c r="C68" i="19"/>
  <c r="U68" i="19" s="1"/>
  <c r="B68" i="19"/>
  <c r="A68" i="19"/>
  <c r="T67" i="19"/>
  <c r="S67" i="19"/>
  <c r="R67" i="19"/>
  <c r="Q67" i="19"/>
  <c r="P67" i="19"/>
  <c r="O67" i="19"/>
  <c r="N67" i="19"/>
  <c r="M67" i="19"/>
  <c r="L67" i="19"/>
  <c r="K67" i="19"/>
  <c r="J67" i="19"/>
  <c r="I67" i="19"/>
  <c r="H67" i="19"/>
  <c r="G67" i="19"/>
  <c r="F67" i="19"/>
  <c r="E67" i="19"/>
  <c r="D67" i="19"/>
  <c r="C67" i="19"/>
  <c r="B67" i="19"/>
  <c r="A67" i="19"/>
  <c r="T66" i="19"/>
  <c r="S66" i="19"/>
  <c r="R66" i="19"/>
  <c r="Q66" i="19"/>
  <c r="P66" i="19"/>
  <c r="O66" i="19"/>
  <c r="N66" i="19"/>
  <c r="M66" i="19"/>
  <c r="L66" i="19"/>
  <c r="K66" i="19"/>
  <c r="J66" i="19"/>
  <c r="I66" i="19"/>
  <c r="H66" i="19"/>
  <c r="G66" i="19"/>
  <c r="F66" i="19"/>
  <c r="E66" i="19"/>
  <c r="D66" i="19"/>
  <c r="C66" i="19"/>
  <c r="B66" i="19"/>
  <c r="A66" i="19"/>
  <c r="T65" i="19"/>
  <c r="S65" i="19"/>
  <c r="R65" i="19"/>
  <c r="Q65" i="19"/>
  <c r="P65" i="19"/>
  <c r="O65" i="19"/>
  <c r="N65" i="19"/>
  <c r="M65" i="19"/>
  <c r="L65" i="19"/>
  <c r="K65" i="19"/>
  <c r="J65" i="19"/>
  <c r="I65" i="19"/>
  <c r="H65" i="19"/>
  <c r="G65" i="19"/>
  <c r="F65" i="19"/>
  <c r="E65" i="19"/>
  <c r="D65" i="19"/>
  <c r="C65" i="19"/>
  <c r="U65" i="19" s="1"/>
  <c r="B65" i="19"/>
  <c r="A65" i="19"/>
  <c r="T64" i="19"/>
  <c r="S64" i="19"/>
  <c r="R64" i="19"/>
  <c r="Q64" i="19"/>
  <c r="P64" i="19"/>
  <c r="O64" i="19"/>
  <c r="N64" i="19"/>
  <c r="M64" i="19"/>
  <c r="L64" i="19"/>
  <c r="K64" i="19"/>
  <c r="J64" i="19"/>
  <c r="I64" i="19"/>
  <c r="H64" i="19"/>
  <c r="G64" i="19"/>
  <c r="F64" i="19"/>
  <c r="E64" i="19"/>
  <c r="D64" i="19"/>
  <c r="C64" i="19"/>
  <c r="B64" i="19"/>
  <c r="A64" i="19"/>
  <c r="T63" i="19"/>
  <c r="S63" i="19"/>
  <c r="R63" i="19"/>
  <c r="Q63" i="19"/>
  <c r="P63" i="19"/>
  <c r="O63" i="19"/>
  <c r="N63" i="19"/>
  <c r="M63" i="19"/>
  <c r="L63" i="19"/>
  <c r="K63" i="19"/>
  <c r="J63" i="19"/>
  <c r="I63" i="19"/>
  <c r="H63" i="19"/>
  <c r="G63" i="19"/>
  <c r="F63" i="19"/>
  <c r="E63" i="19"/>
  <c r="D63" i="19"/>
  <c r="C63" i="19"/>
  <c r="B63" i="19"/>
  <c r="A63" i="19"/>
  <c r="T62" i="19"/>
  <c r="S62" i="19"/>
  <c r="R62" i="19"/>
  <c r="Q62" i="19"/>
  <c r="P62" i="19"/>
  <c r="O62" i="19"/>
  <c r="N62" i="19"/>
  <c r="M62" i="19"/>
  <c r="L62" i="19"/>
  <c r="K62" i="19"/>
  <c r="J62" i="19"/>
  <c r="I62" i="19"/>
  <c r="H62" i="19"/>
  <c r="G62" i="19"/>
  <c r="F62" i="19"/>
  <c r="E62" i="19"/>
  <c r="D62" i="19"/>
  <c r="U62" i="19" s="1"/>
  <c r="C62" i="19"/>
  <c r="B62" i="19"/>
  <c r="A62" i="19"/>
  <c r="T61" i="19"/>
  <c r="S61" i="19"/>
  <c r="R61" i="19"/>
  <c r="Q61" i="19"/>
  <c r="P61" i="19"/>
  <c r="O61" i="19"/>
  <c r="N61" i="19"/>
  <c r="M61" i="19"/>
  <c r="L61" i="19"/>
  <c r="K61" i="19"/>
  <c r="J61" i="19"/>
  <c r="I61" i="19"/>
  <c r="H61" i="19"/>
  <c r="G61" i="19"/>
  <c r="F61" i="19"/>
  <c r="E61" i="19"/>
  <c r="D61" i="19"/>
  <c r="C61" i="19"/>
  <c r="B61" i="19"/>
  <c r="A61" i="19"/>
  <c r="T60" i="19"/>
  <c r="S60" i="19"/>
  <c r="R60" i="19"/>
  <c r="Q60" i="19"/>
  <c r="P60" i="19"/>
  <c r="O60" i="19"/>
  <c r="N60" i="19"/>
  <c r="M60" i="19"/>
  <c r="L60" i="19"/>
  <c r="K60" i="19"/>
  <c r="J60" i="19"/>
  <c r="I60" i="19"/>
  <c r="H60" i="19"/>
  <c r="G60" i="19"/>
  <c r="F60" i="19"/>
  <c r="E60" i="19"/>
  <c r="D60" i="19"/>
  <c r="C60" i="19"/>
  <c r="B60" i="19"/>
  <c r="A60" i="19"/>
  <c r="T59" i="19"/>
  <c r="S59" i="19"/>
  <c r="R59" i="19"/>
  <c r="Q59" i="19"/>
  <c r="P59" i="19"/>
  <c r="O59" i="19"/>
  <c r="N59" i="19"/>
  <c r="M59" i="19"/>
  <c r="L59" i="19"/>
  <c r="K59" i="19"/>
  <c r="J59" i="19"/>
  <c r="I59" i="19"/>
  <c r="H59" i="19"/>
  <c r="G59" i="19"/>
  <c r="F59" i="19"/>
  <c r="E59" i="19"/>
  <c r="D59" i="19"/>
  <c r="C59" i="19"/>
  <c r="U59" i="19" s="1"/>
  <c r="B59" i="19"/>
  <c r="A59" i="19"/>
  <c r="T58" i="19"/>
  <c r="S58" i="19"/>
  <c r="R58" i="19"/>
  <c r="Q58" i="19"/>
  <c r="P58" i="19"/>
  <c r="O58" i="19"/>
  <c r="N58" i="19"/>
  <c r="M58" i="19"/>
  <c r="L58" i="19"/>
  <c r="K58" i="19"/>
  <c r="J58" i="19"/>
  <c r="I58" i="19"/>
  <c r="H58" i="19"/>
  <c r="G58" i="19"/>
  <c r="F58" i="19"/>
  <c r="E58" i="19"/>
  <c r="D58" i="19"/>
  <c r="C58" i="19"/>
  <c r="B58" i="19"/>
  <c r="A58" i="19"/>
  <c r="T57" i="19"/>
  <c r="S57" i="19"/>
  <c r="R57" i="19"/>
  <c r="Q57" i="19"/>
  <c r="P57" i="19"/>
  <c r="O57" i="19"/>
  <c r="N57" i="19"/>
  <c r="M57" i="19"/>
  <c r="L57" i="19"/>
  <c r="K57" i="19"/>
  <c r="J57" i="19"/>
  <c r="I57" i="19"/>
  <c r="H57" i="19"/>
  <c r="G57" i="19"/>
  <c r="F57" i="19"/>
  <c r="E57" i="19"/>
  <c r="D57" i="19"/>
  <c r="C57" i="19"/>
  <c r="B57" i="19"/>
  <c r="A57" i="19"/>
  <c r="T56" i="19"/>
  <c r="S56" i="19"/>
  <c r="R56" i="19"/>
  <c r="Q56" i="19"/>
  <c r="P56" i="19"/>
  <c r="O56" i="19"/>
  <c r="N56" i="19"/>
  <c r="M56" i="19"/>
  <c r="L56" i="19"/>
  <c r="K56" i="19"/>
  <c r="J56" i="19"/>
  <c r="I56" i="19"/>
  <c r="H56" i="19"/>
  <c r="G56" i="19"/>
  <c r="F56" i="19"/>
  <c r="E56" i="19"/>
  <c r="D56" i="19"/>
  <c r="C56" i="19"/>
  <c r="U56" i="19" s="1"/>
  <c r="B56" i="19"/>
  <c r="A56" i="19"/>
  <c r="T55" i="19"/>
  <c r="S55" i="19"/>
  <c r="R55" i="19"/>
  <c r="Q55" i="19"/>
  <c r="P55" i="19"/>
  <c r="O55" i="19"/>
  <c r="N55" i="19"/>
  <c r="M55" i="19"/>
  <c r="L55" i="19"/>
  <c r="K55" i="19"/>
  <c r="J55" i="19"/>
  <c r="I55" i="19"/>
  <c r="H55" i="19"/>
  <c r="G55" i="19"/>
  <c r="F55" i="19"/>
  <c r="E55" i="19"/>
  <c r="D55" i="19"/>
  <c r="C55" i="19"/>
  <c r="B55" i="19"/>
  <c r="A55" i="19"/>
  <c r="T54" i="19"/>
  <c r="S54" i="19"/>
  <c r="R54" i="19"/>
  <c r="Q54" i="19"/>
  <c r="P54" i="19"/>
  <c r="O54" i="19"/>
  <c r="N54" i="19"/>
  <c r="M54" i="19"/>
  <c r="L54" i="19"/>
  <c r="K54" i="19"/>
  <c r="J54" i="19"/>
  <c r="I54" i="19"/>
  <c r="H54" i="19"/>
  <c r="G54" i="19"/>
  <c r="F54" i="19"/>
  <c r="E54" i="19"/>
  <c r="D54" i="19"/>
  <c r="C54" i="19"/>
  <c r="B54" i="19"/>
  <c r="A54" i="19"/>
  <c r="T53" i="19"/>
  <c r="S53" i="19"/>
  <c r="R53" i="19"/>
  <c r="Q53" i="19"/>
  <c r="P53" i="19"/>
  <c r="O53" i="19"/>
  <c r="N53" i="19"/>
  <c r="M53" i="19"/>
  <c r="L53" i="19"/>
  <c r="K53" i="19"/>
  <c r="J53" i="19"/>
  <c r="I53" i="19"/>
  <c r="H53" i="19"/>
  <c r="G53" i="19"/>
  <c r="F53" i="19"/>
  <c r="E53" i="19"/>
  <c r="D53" i="19"/>
  <c r="C53" i="19"/>
  <c r="U53" i="19" s="1"/>
  <c r="B53" i="19"/>
  <c r="A53" i="19"/>
  <c r="T52" i="19"/>
  <c r="S52" i="19"/>
  <c r="R52" i="19"/>
  <c r="Q52" i="19"/>
  <c r="P52" i="19"/>
  <c r="O52" i="19"/>
  <c r="N52" i="19"/>
  <c r="M52" i="19"/>
  <c r="L52" i="19"/>
  <c r="K52" i="19"/>
  <c r="J52" i="19"/>
  <c r="I52" i="19"/>
  <c r="H52" i="19"/>
  <c r="G52" i="19"/>
  <c r="F52" i="19"/>
  <c r="E52" i="19"/>
  <c r="D52" i="19"/>
  <c r="C52" i="19"/>
  <c r="B52" i="19"/>
  <c r="A52" i="19"/>
  <c r="T51" i="19"/>
  <c r="S51" i="19"/>
  <c r="R51" i="19"/>
  <c r="Q51" i="19"/>
  <c r="P51" i="19"/>
  <c r="O51" i="19"/>
  <c r="N51" i="19"/>
  <c r="M51" i="19"/>
  <c r="L51" i="19"/>
  <c r="K51" i="19"/>
  <c r="J51" i="19"/>
  <c r="I51" i="19"/>
  <c r="H51" i="19"/>
  <c r="G51" i="19"/>
  <c r="F51" i="19"/>
  <c r="E51" i="19"/>
  <c r="D51" i="19"/>
  <c r="C51" i="19"/>
  <c r="B51" i="19"/>
  <c r="A51" i="19"/>
  <c r="T50" i="19"/>
  <c r="S50" i="19"/>
  <c r="R50" i="19"/>
  <c r="Q50" i="19"/>
  <c r="P50" i="19"/>
  <c r="O50" i="19"/>
  <c r="N50" i="19"/>
  <c r="M50" i="19"/>
  <c r="L50" i="19"/>
  <c r="K50" i="19"/>
  <c r="J50" i="19"/>
  <c r="I50" i="19"/>
  <c r="H50" i="19"/>
  <c r="G50" i="19"/>
  <c r="F50" i="19"/>
  <c r="E50" i="19"/>
  <c r="D50" i="19"/>
  <c r="C50" i="19"/>
  <c r="U50" i="19" s="1"/>
  <c r="B50" i="19"/>
  <c r="A50" i="19"/>
  <c r="T49" i="19"/>
  <c r="S49" i="19"/>
  <c r="R49" i="19"/>
  <c r="Q49" i="19"/>
  <c r="P49" i="19"/>
  <c r="O49" i="19"/>
  <c r="N49" i="19"/>
  <c r="M49" i="19"/>
  <c r="L49" i="19"/>
  <c r="K49" i="19"/>
  <c r="J49" i="19"/>
  <c r="I49" i="19"/>
  <c r="H49" i="19"/>
  <c r="G49" i="19"/>
  <c r="F49" i="19"/>
  <c r="E49" i="19"/>
  <c r="D49" i="19"/>
  <c r="C49" i="19"/>
  <c r="B49" i="19"/>
  <c r="A49" i="19"/>
  <c r="T48" i="19"/>
  <c r="S48" i="19"/>
  <c r="R48" i="19"/>
  <c r="Q48" i="19"/>
  <c r="P48" i="19"/>
  <c r="O48" i="19"/>
  <c r="N48" i="19"/>
  <c r="M48" i="19"/>
  <c r="L48" i="19"/>
  <c r="K48" i="19"/>
  <c r="J48" i="19"/>
  <c r="I48" i="19"/>
  <c r="H48" i="19"/>
  <c r="G48" i="19"/>
  <c r="F48" i="19"/>
  <c r="E48" i="19"/>
  <c r="D48" i="19"/>
  <c r="C48" i="19"/>
  <c r="B48" i="19"/>
  <c r="A48" i="19"/>
  <c r="T47" i="19"/>
  <c r="S47" i="19"/>
  <c r="R47" i="19"/>
  <c r="Q47" i="19"/>
  <c r="P47" i="19"/>
  <c r="O47" i="19"/>
  <c r="N47" i="19"/>
  <c r="M47" i="19"/>
  <c r="L47" i="19"/>
  <c r="K47" i="19"/>
  <c r="J47" i="19"/>
  <c r="I47" i="19"/>
  <c r="H47" i="19"/>
  <c r="G47" i="19"/>
  <c r="F47" i="19"/>
  <c r="E47" i="19"/>
  <c r="U47" i="19" s="1"/>
  <c r="D47" i="19"/>
  <c r="C47" i="19"/>
  <c r="B47" i="19"/>
  <c r="A47" i="19"/>
  <c r="T46" i="19"/>
  <c r="S46" i="19"/>
  <c r="R46" i="19"/>
  <c r="Q46" i="19"/>
  <c r="P46" i="19"/>
  <c r="O46" i="19"/>
  <c r="N46" i="19"/>
  <c r="M46" i="19"/>
  <c r="L46" i="19"/>
  <c r="K46" i="19"/>
  <c r="J46" i="19"/>
  <c r="I46" i="19"/>
  <c r="H46" i="19"/>
  <c r="G46" i="19"/>
  <c r="F46" i="19"/>
  <c r="E46" i="19"/>
  <c r="D46" i="19"/>
  <c r="C46" i="19"/>
  <c r="B46" i="19"/>
  <c r="A46" i="19"/>
  <c r="T45" i="19"/>
  <c r="S45" i="19"/>
  <c r="R45" i="19"/>
  <c r="Q45" i="19"/>
  <c r="P45" i="19"/>
  <c r="O45" i="19"/>
  <c r="N45" i="19"/>
  <c r="M45" i="19"/>
  <c r="L45" i="19"/>
  <c r="K45" i="19"/>
  <c r="J45" i="19"/>
  <c r="I45" i="19"/>
  <c r="H45" i="19"/>
  <c r="G45" i="19"/>
  <c r="F45" i="19"/>
  <c r="E45" i="19"/>
  <c r="D45" i="19"/>
  <c r="C45" i="19"/>
  <c r="B45" i="19"/>
  <c r="A45" i="19"/>
  <c r="T44" i="19"/>
  <c r="S44" i="19"/>
  <c r="R44" i="19"/>
  <c r="Q44" i="19"/>
  <c r="P44" i="19"/>
  <c r="O44" i="19"/>
  <c r="N44" i="19"/>
  <c r="M44" i="19"/>
  <c r="L44" i="19"/>
  <c r="K44" i="19"/>
  <c r="J44" i="19"/>
  <c r="I44" i="19"/>
  <c r="H44" i="19"/>
  <c r="G44" i="19"/>
  <c r="F44" i="19"/>
  <c r="E44" i="19"/>
  <c r="D44" i="19"/>
  <c r="C44" i="19"/>
  <c r="U44" i="19" s="1"/>
  <c r="B44" i="19"/>
  <c r="A44" i="19"/>
  <c r="T43" i="19"/>
  <c r="S43" i="19"/>
  <c r="R43" i="19"/>
  <c r="Q43" i="19"/>
  <c r="P43" i="19"/>
  <c r="O43" i="19"/>
  <c r="N43" i="19"/>
  <c r="M43" i="19"/>
  <c r="L43" i="19"/>
  <c r="K43" i="19"/>
  <c r="J43" i="19"/>
  <c r="I43" i="19"/>
  <c r="H43" i="19"/>
  <c r="G43" i="19"/>
  <c r="F43" i="19"/>
  <c r="E43" i="19"/>
  <c r="D43" i="19"/>
  <c r="C43" i="19"/>
  <c r="B43" i="19"/>
  <c r="A43" i="19"/>
  <c r="T42" i="19"/>
  <c r="S42" i="19"/>
  <c r="R42" i="19"/>
  <c r="Q42" i="19"/>
  <c r="P42" i="19"/>
  <c r="O42" i="19"/>
  <c r="N42" i="19"/>
  <c r="M42" i="19"/>
  <c r="L42" i="19"/>
  <c r="K42" i="19"/>
  <c r="J42" i="19"/>
  <c r="I42" i="19"/>
  <c r="H42" i="19"/>
  <c r="G42" i="19"/>
  <c r="F42" i="19"/>
  <c r="E42" i="19"/>
  <c r="D42" i="19"/>
  <c r="C42" i="19"/>
  <c r="B42" i="19"/>
  <c r="A42" i="19"/>
  <c r="T41" i="19"/>
  <c r="S41" i="19"/>
  <c r="R41" i="19"/>
  <c r="Q41" i="19"/>
  <c r="P41" i="19"/>
  <c r="O41" i="19"/>
  <c r="N41" i="19"/>
  <c r="M41" i="19"/>
  <c r="L41" i="19"/>
  <c r="K41" i="19"/>
  <c r="J41" i="19"/>
  <c r="I41" i="19"/>
  <c r="H41" i="19"/>
  <c r="G41" i="19"/>
  <c r="F41" i="19"/>
  <c r="E41" i="19"/>
  <c r="U41" i="19" s="1"/>
  <c r="D41" i="19"/>
  <c r="C41" i="19"/>
  <c r="B41" i="19"/>
  <c r="A41" i="19"/>
  <c r="T40" i="19"/>
  <c r="S40" i="19"/>
  <c r="R40" i="19"/>
  <c r="Q40" i="19"/>
  <c r="P40" i="19"/>
  <c r="O40" i="19"/>
  <c r="N40" i="19"/>
  <c r="M40" i="19"/>
  <c r="L40" i="19"/>
  <c r="K40" i="19"/>
  <c r="J40" i="19"/>
  <c r="I40" i="19"/>
  <c r="H40" i="19"/>
  <c r="G40" i="19"/>
  <c r="F40" i="19"/>
  <c r="E40" i="19"/>
  <c r="D40" i="19"/>
  <c r="C40" i="19"/>
  <c r="B40" i="19"/>
  <c r="A40" i="19"/>
  <c r="T39" i="19"/>
  <c r="S39" i="19"/>
  <c r="R39" i="19"/>
  <c r="Q39" i="19"/>
  <c r="P39" i="19"/>
  <c r="O39" i="19"/>
  <c r="N39" i="19"/>
  <c r="M39" i="19"/>
  <c r="L39" i="19"/>
  <c r="K39" i="19"/>
  <c r="J39" i="19"/>
  <c r="I39" i="19"/>
  <c r="H39" i="19"/>
  <c r="G39" i="19"/>
  <c r="F39" i="19"/>
  <c r="E39" i="19"/>
  <c r="D39" i="19"/>
  <c r="C39" i="19"/>
  <c r="B39" i="19"/>
  <c r="A39" i="19"/>
  <c r="T38" i="19"/>
  <c r="S38" i="19"/>
  <c r="R38" i="19"/>
  <c r="Q38" i="19"/>
  <c r="P38" i="19"/>
  <c r="O38" i="19"/>
  <c r="N38" i="19"/>
  <c r="M38" i="19"/>
  <c r="L38" i="19"/>
  <c r="K38" i="19"/>
  <c r="J38" i="19"/>
  <c r="I38" i="19"/>
  <c r="H38" i="19"/>
  <c r="G38" i="19"/>
  <c r="F38" i="19"/>
  <c r="E38" i="19"/>
  <c r="D38" i="19"/>
  <c r="U38" i="19" s="1"/>
  <c r="C38" i="19"/>
  <c r="B38" i="19"/>
  <c r="A38" i="19"/>
  <c r="T37" i="19"/>
  <c r="S37" i="19"/>
  <c r="R37" i="19"/>
  <c r="Q37" i="19"/>
  <c r="P37" i="19"/>
  <c r="O37" i="19"/>
  <c r="N37" i="19"/>
  <c r="M37" i="19"/>
  <c r="L37" i="19"/>
  <c r="K37" i="19"/>
  <c r="J37" i="19"/>
  <c r="I37" i="19"/>
  <c r="H37" i="19"/>
  <c r="G37" i="19"/>
  <c r="F37" i="19"/>
  <c r="E37" i="19"/>
  <c r="D37" i="19"/>
  <c r="C37" i="19"/>
  <c r="B37" i="19"/>
  <c r="A37" i="19"/>
  <c r="T36" i="19"/>
  <c r="S36" i="19"/>
  <c r="R36" i="19"/>
  <c r="Q36" i="19"/>
  <c r="P36" i="19"/>
  <c r="O36" i="19"/>
  <c r="N36" i="19"/>
  <c r="M36" i="19"/>
  <c r="L36" i="19"/>
  <c r="K36" i="19"/>
  <c r="J36" i="19"/>
  <c r="I36" i="19"/>
  <c r="H36" i="19"/>
  <c r="G36" i="19"/>
  <c r="F36" i="19"/>
  <c r="E36" i="19"/>
  <c r="D36" i="19"/>
  <c r="C36" i="19"/>
  <c r="B36" i="19"/>
  <c r="A36" i="19"/>
  <c r="T35" i="19"/>
  <c r="S35" i="19"/>
  <c r="R35" i="19"/>
  <c r="Q35" i="19"/>
  <c r="P35" i="19"/>
  <c r="O35" i="19"/>
  <c r="N35" i="19"/>
  <c r="M35" i="19"/>
  <c r="L35" i="19"/>
  <c r="K35" i="19"/>
  <c r="J35" i="19"/>
  <c r="I35" i="19"/>
  <c r="H35" i="19"/>
  <c r="G35" i="19"/>
  <c r="F35" i="19"/>
  <c r="E35" i="19"/>
  <c r="D35" i="19"/>
  <c r="C35" i="19"/>
  <c r="U35" i="19" s="1"/>
  <c r="B35" i="19"/>
  <c r="A35" i="19"/>
  <c r="T34" i="19"/>
  <c r="S34" i="19"/>
  <c r="R34" i="19"/>
  <c r="Q34" i="19"/>
  <c r="P34" i="19"/>
  <c r="O34" i="19"/>
  <c r="N34" i="19"/>
  <c r="M34" i="19"/>
  <c r="L34" i="19"/>
  <c r="K34" i="19"/>
  <c r="J34" i="19"/>
  <c r="I34" i="19"/>
  <c r="H34" i="19"/>
  <c r="G34" i="19"/>
  <c r="F34" i="19"/>
  <c r="E34" i="19"/>
  <c r="D34" i="19"/>
  <c r="C34" i="19"/>
  <c r="B34" i="19"/>
  <c r="A34" i="19"/>
  <c r="T33" i="19"/>
  <c r="S33" i="19"/>
  <c r="R33" i="19"/>
  <c r="Q33" i="19"/>
  <c r="P33" i="19"/>
  <c r="O33" i="19"/>
  <c r="N33" i="19"/>
  <c r="M33" i="19"/>
  <c r="L33" i="19"/>
  <c r="K33" i="19"/>
  <c r="J33" i="19"/>
  <c r="I33" i="19"/>
  <c r="H33" i="19"/>
  <c r="G33" i="19"/>
  <c r="F33" i="19"/>
  <c r="E33" i="19"/>
  <c r="D33" i="19"/>
  <c r="C33" i="19"/>
  <c r="B33" i="19"/>
  <c r="A33" i="19"/>
  <c r="T32" i="19"/>
  <c r="S32" i="19"/>
  <c r="R32" i="19"/>
  <c r="Q32" i="19"/>
  <c r="P32" i="19"/>
  <c r="O32" i="19"/>
  <c r="N32" i="19"/>
  <c r="M32" i="19"/>
  <c r="L32" i="19"/>
  <c r="K32" i="19"/>
  <c r="J32" i="19"/>
  <c r="I32" i="19"/>
  <c r="H32" i="19"/>
  <c r="G32" i="19"/>
  <c r="F32" i="19"/>
  <c r="E32" i="19"/>
  <c r="D32" i="19"/>
  <c r="U32" i="19" s="1"/>
  <c r="C32" i="19"/>
  <c r="B32" i="19"/>
  <c r="A32" i="19"/>
  <c r="T31" i="19"/>
  <c r="S31" i="19"/>
  <c r="R31" i="19"/>
  <c r="Q31" i="19"/>
  <c r="P31" i="19"/>
  <c r="O31" i="19"/>
  <c r="N31" i="19"/>
  <c r="M31" i="19"/>
  <c r="L31" i="19"/>
  <c r="K31" i="19"/>
  <c r="J31" i="19"/>
  <c r="I31" i="19"/>
  <c r="H31" i="19"/>
  <c r="G31" i="19"/>
  <c r="F31" i="19"/>
  <c r="E31" i="19"/>
  <c r="D31" i="19"/>
  <c r="C31" i="19"/>
  <c r="B31" i="19"/>
  <c r="A31" i="19"/>
  <c r="T30" i="19"/>
  <c r="S30" i="19"/>
  <c r="R30" i="19"/>
  <c r="Q30" i="19"/>
  <c r="P30" i="19"/>
  <c r="O30" i="19"/>
  <c r="N30" i="19"/>
  <c r="M30" i="19"/>
  <c r="L30" i="19"/>
  <c r="K30" i="19"/>
  <c r="J30" i="19"/>
  <c r="I30" i="19"/>
  <c r="H30" i="19"/>
  <c r="G30" i="19"/>
  <c r="F30" i="19"/>
  <c r="E30" i="19"/>
  <c r="D30" i="19"/>
  <c r="C30" i="19"/>
  <c r="B30" i="19"/>
  <c r="A30" i="19"/>
  <c r="T29" i="19"/>
  <c r="S29" i="19"/>
  <c r="R29" i="19"/>
  <c r="Q29" i="19"/>
  <c r="P29" i="19"/>
  <c r="O29" i="19"/>
  <c r="N29" i="19"/>
  <c r="M29" i="19"/>
  <c r="L29" i="19"/>
  <c r="K29" i="19"/>
  <c r="J29" i="19"/>
  <c r="I29" i="19"/>
  <c r="H29" i="19"/>
  <c r="G29" i="19"/>
  <c r="F29" i="19"/>
  <c r="E29" i="19"/>
  <c r="D29" i="19"/>
  <c r="C29" i="19"/>
  <c r="U29" i="19" s="1"/>
  <c r="B29" i="19"/>
  <c r="A29" i="19"/>
  <c r="T28" i="19"/>
  <c r="S28" i="19"/>
  <c r="R28" i="19"/>
  <c r="Q28" i="19"/>
  <c r="P28" i="19"/>
  <c r="O28" i="19"/>
  <c r="N28" i="19"/>
  <c r="M28" i="19"/>
  <c r="L28" i="19"/>
  <c r="K28" i="19"/>
  <c r="J28" i="19"/>
  <c r="I28" i="19"/>
  <c r="H28" i="19"/>
  <c r="G28" i="19"/>
  <c r="F28" i="19"/>
  <c r="E28" i="19"/>
  <c r="D28" i="19"/>
  <c r="C28" i="19"/>
  <c r="B28" i="19"/>
  <c r="A28" i="19"/>
  <c r="T27" i="19"/>
  <c r="S27" i="19"/>
  <c r="R27" i="19"/>
  <c r="Q27" i="19"/>
  <c r="P27" i="19"/>
  <c r="O27" i="19"/>
  <c r="N27" i="19"/>
  <c r="M27" i="19"/>
  <c r="L27" i="19"/>
  <c r="K27" i="19"/>
  <c r="J27" i="19"/>
  <c r="I27" i="19"/>
  <c r="H27" i="19"/>
  <c r="G27" i="19"/>
  <c r="F27" i="19"/>
  <c r="E27" i="19"/>
  <c r="D27" i="19"/>
  <c r="C27" i="19"/>
  <c r="B27" i="19"/>
  <c r="A27" i="19"/>
  <c r="T26" i="19"/>
  <c r="S26" i="19"/>
  <c r="R26" i="19"/>
  <c r="Q26" i="19"/>
  <c r="P26" i="19"/>
  <c r="O26" i="19"/>
  <c r="N26" i="19"/>
  <c r="M26" i="19"/>
  <c r="L26" i="19"/>
  <c r="K26" i="19"/>
  <c r="J26" i="19"/>
  <c r="I26" i="19"/>
  <c r="H26" i="19"/>
  <c r="G26" i="19"/>
  <c r="F26" i="19"/>
  <c r="E26" i="19"/>
  <c r="D26" i="19"/>
  <c r="C26" i="19"/>
  <c r="U26" i="19" s="1"/>
  <c r="B26" i="19"/>
  <c r="A26" i="19"/>
  <c r="T25" i="19"/>
  <c r="S25" i="19"/>
  <c r="R25" i="19"/>
  <c r="Q25" i="19"/>
  <c r="P25" i="19"/>
  <c r="O25" i="19"/>
  <c r="N25" i="19"/>
  <c r="M25" i="19"/>
  <c r="L25" i="19"/>
  <c r="K25" i="19"/>
  <c r="J25" i="19"/>
  <c r="I25" i="19"/>
  <c r="H25" i="19"/>
  <c r="G25" i="19"/>
  <c r="F25" i="19"/>
  <c r="E25" i="19"/>
  <c r="D25" i="19"/>
  <c r="C25" i="19"/>
  <c r="B25" i="19"/>
  <c r="A25" i="19"/>
  <c r="T24" i="19"/>
  <c r="S24" i="19"/>
  <c r="R24" i="19"/>
  <c r="Q24" i="19"/>
  <c r="P24" i="19"/>
  <c r="O24" i="19"/>
  <c r="N24" i="19"/>
  <c r="M24" i="19"/>
  <c r="L24" i="19"/>
  <c r="K24" i="19"/>
  <c r="J24" i="19"/>
  <c r="I24" i="19"/>
  <c r="H24" i="19"/>
  <c r="G24" i="19"/>
  <c r="F24" i="19"/>
  <c r="E24" i="19"/>
  <c r="D24" i="19"/>
  <c r="C24" i="19"/>
  <c r="B24" i="19"/>
  <c r="A24" i="19"/>
  <c r="T23" i="19"/>
  <c r="S23" i="19"/>
  <c r="R23" i="19"/>
  <c r="Q23" i="19"/>
  <c r="P23" i="19"/>
  <c r="O23" i="19"/>
  <c r="N23" i="19"/>
  <c r="M23" i="19"/>
  <c r="L23" i="19"/>
  <c r="K23" i="19"/>
  <c r="J23" i="19"/>
  <c r="I23" i="19"/>
  <c r="H23" i="19"/>
  <c r="G23" i="19"/>
  <c r="F23" i="19"/>
  <c r="E23" i="19"/>
  <c r="U23" i="19" s="1"/>
  <c r="D23" i="19"/>
  <c r="C23" i="19"/>
  <c r="B23" i="19"/>
  <c r="A23" i="19"/>
  <c r="T22" i="19"/>
  <c r="S22" i="19"/>
  <c r="R22" i="19"/>
  <c r="Q22" i="19"/>
  <c r="P22" i="19"/>
  <c r="O22" i="19"/>
  <c r="N22" i="19"/>
  <c r="M22" i="19"/>
  <c r="L22" i="19"/>
  <c r="K22" i="19"/>
  <c r="J22" i="19"/>
  <c r="I22" i="19"/>
  <c r="H22" i="19"/>
  <c r="G22" i="19"/>
  <c r="F22" i="19"/>
  <c r="E22" i="19"/>
  <c r="D22" i="19"/>
  <c r="C22" i="19"/>
  <c r="B22" i="19"/>
  <c r="A22" i="19"/>
  <c r="T21" i="19"/>
  <c r="S21" i="19"/>
  <c r="R21" i="19"/>
  <c r="Q21" i="19"/>
  <c r="P21" i="19"/>
  <c r="O21" i="19"/>
  <c r="N21" i="19"/>
  <c r="M21" i="19"/>
  <c r="L21" i="19"/>
  <c r="K21" i="19"/>
  <c r="J21" i="19"/>
  <c r="I21" i="19"/>
  <c r="H21" i="19"/>
  <c r="G21" i="19"/>
  <c r="F21" i="19"/>
  <c r="E21" i="19"/>
  <c r="D21" i="19"/>
  <c r="C21" i="19"/>
  <c r="B21" i="19"/>
  <c r="A21" i="19"/>
  <c r="T20" i="19"/>
  <c r="S20" i="19"/>
  <c r="R20" i="19"/>
  <c r="Q20" i="19"/>
  <c r="P20" i="19"/>
  <c r="O20" i="19"/>
  <c r="N20" i="19"/>
  <c r="M20" i="19"/>
  <c r="L20" i="19"/>
  <c r="K20" i="19"/>
  <c r="J20" i="19"/>
  <c r="I20" i="19"/>
  <c r="H20" i="19"/>
  <c r="G20" i="19"/>
  <c r="F20" i="19"/>
  <c r="E20" i="19"/>
  <c r="U20" i="19" s="1"/>
  <c r="D20" i="19"/>
  <c r="C20" i="19"/>
  <c r="B20" i="19"/>
  <c r="A20" i="19"/>
  <c r="T19" i="19"/>
  <c r="S19" i="19"/>
  <c r="R19" i="19"/>
  <c r="Q19" i="19"/>
  <c r="P19" i="19"/>
  <c r="O19" i="19"/>
  <c r="N19" i="19"/>
  <c r="M19" i="19"/>
  <c r="L19" i="19"/>
  <c r="K19" i="19"/>
  <c r="J19" i="19"/>
  <c r="I19" i="19"/>
  <c r="H19" i="19"/>
  <c r="G19" i="19"/>
  <c r="F19" i="19"/>
  <c r="E19" i="19"/>
  <c r="D19" i="19"/>
  <c r="C19" i="19"/>
  <c r="B19" i="19"/>
  <c r="A19" i="19"/>
  <c r="T18" i="19"/>
  <c r="S18" i="19"/>
  <c r="R18" i="19"/>
  <c r="Q18" i="19"/>
  <c r="P18" i="19"/>
  <c r="O18" i="19"/>
  <c r="N18" i="19"/>
  <c r="M18" i="19"/>
  <c r="L18" i="19"/>
  <c r="K18" i="19"/>
  <c r="J18" i="19"/>
  <c r="I18" i="19"/>
  <c r="H18" i="19"/>
  <c r="G18" i="19"/>
  <c r="F18" i="19"/>
  <c r="E18" i="19"/>
  <c r="D18" i="19"/>
  <c r="C18" i="19"/>
  <c r="B18" i="19"/>
  <c r="A18" i="19"/>
  <c r="T17" i="19"/>
  <c r="S17" i="19"/>
  <c r="R17" i="19"/>
  <c r="Q17" i="19"/>
  <c r="P17" i="19"/>
  <c r="O17" i="19"/>
  <c r="N17" i="19"/>
  <c r="M17" i="19"/>
  <c r="L17" i="19"/>
  <c r="K17" i="19"/>
  <c r="J17" i="19"/>
  <c r="I17" i="19"/>
  <c r="H17" i="19"/>
  <c r="G17" i="19"/>
  <c r="F17" i="19"/>
  <c r="E17" i="19"/>
  <c r="U17" i="19" s="1"/>
  <c r="D17" i="19"/>
  <c r="C17" i="19"/>
  <c r="B17" i="19"/>
  <c r="A17" i="19"/>
  <c r="T16" i="19"/>
  <c r="S16" i="19"/>
  <c r="R16" i="19"/>
  <c r="Q16" i="19"/>
  <c r="P16" i="19"/>
  <c r="O16" i="19"/>
  <c r="N16" i="19"/>
  <c r="M16" i="19"/>
  <c r="L16" i="19"/>
  <c r="K16" i="19"/>
  <c r="J16" i="19"/>
  <c r="I16" i="19"/>
  <c r="H16" i="19"/>
  <c r="G16" i="19"/>
  <c r="F16" i="19"/>
  <c r="E16" i="19"/>
  <c r="D16" i="19"/>
  <c r="C16" i="19"/>
  <c r="B16" i="19"/>
  <c r="A16" i="19"/>
  <c r="T15" i="19"/>
  <c r="S15" i="19"/>
  <c r="R15" i="19"/>
  <c r="Q15" i="19"/>
  <c r="P15" i="19"/>
  <c r="O15" i="19"/>
  <c r="N15" i="19"/>
  <c r="M15" i="19"/>
  <c r="L15" i="19"/>
  <c r="K15" i="19"/>
  <c r="J15" i="19"/>
  <c r="I15" i="19"/>
  <c r="H15" i="19"/>
  <c r="G15" i="19"/>
  <c r="F15" i="19"/>
  <c r="E15" i="19"/>
  <c r="D15" i="19"/>
  <c r="C15" i="19"/>
  <c r="B15" i="19"/>
  <c r="A15" i="19"/>
  <c r="T14" i="19"/>
  <c r="S14" i="19"/>
  <c r="R14" i="19"/>
  <c r="Q14" i="19"/>
  <c r="P14" i="19"/>
  <c r="O14" i="19"/>
  <c r="N14" i="19"/>
  <c r="M14" i="19"/>
  <c r="L14" i="19"/>
  <c r="K14" i="19"/>
  <c r="J14" i="19"/>
  <c r="I14" i="19"/>
  <c r="H14" i="19"/>
  <c r="G14" i="19"/>
  <c r="F14" i="19"/>
  <c r="E14" i="19"/>
  <c r="D14" i="19"/>
  <c r="U14" i="19" s="1"/>
  <c r="C14" i="19"/>
  <c r="B14" i="19"/>
  <c r="A14" i="19"/>
  <c r="T13" i="19"/>
  <c r="S13" i="19"/>
  <c r="R13" i="19"/>
  <c r="Q13" i="19"/>
  <c r="P13" i="19"/>
  <c r="O13" i="19"/>
  <c r="N13" i="19"/>
  <c r="M13" i="19"/>
  <c r="L13" i="19"/>
  <c r="K13" i="19"/>
  <c r="J13" i="19"/>
  <c r="I13" i="19"/>
  <c r="H13" i="19"/>
  <c r="G13" i="19"/>
  <c r="F13" i="19"/>
  <c r="E13" i="19"/>
  <c r="D13" i="19"/>
  <c r="C13" i="19"/>
  <c r="B13" i="19"/>
  <c r="A13" i="19"/>
  <c r="T12" i="19"/>
  <c r="S12" i="19"/>
  <c r="R12" i="19"/>
  <c r="Q12" i="19"/>
  <c r="P12" i="19"/>
  <c r="O12" i="19"/>
  <c r="N12" i="19"/>
  <c r="M12" i="19"/>
  <c r="L12" i="19"/>
  <c r="K12" i="19"/>
  <c r="J12" i="19"/>
  <c r="I12" i="19"/>
  <c r="H12" i="19"/>
  <c r="G12" i="19"/>
  <c r="F12" i="19"/>
  <c r="E12" i="19"/>
  <c r="D12" i="19"/>
  <c r="C12" i="19"/>
  <c r="B12" i="19"/>
  <c r="A12" i="19"/>
  <c r="T11" i="19"/>
  <c r="S11" i="19"/>
  <c r="R11" i="19"/>
  <c r="Q11" i="19"/>
  <c r="P11" i="19"/>
  <c r="O11" i="19"/>
  <c r="N11" i="19"/>
  <c r="M11" i="19"/>
  <c r="L11" i="19"/>
  <c r="K11" i="19"/>
  <c r="J11" i="19"/>
  <c r="I11" i="19"/>
  <c r="H11" i="19"/>
  <c r="G11" i="19"/>
  <c r="F11" i="19"/>
  <c r="E11" i="19"/>
  <c r="D11" i="19"/>
  <c r="U11" i="19" s="1"/>
  <c r="C11" i="19"/>
  <c r="B11" i="19"/>
  <c r="A11" i="19"/>
  <c r="T10" i="19"/>
  <c r="S10" i="19"/>
  <c r="R10" i="19"/>
  <c r="Q10" i="19"/>
  <c r="P10" i="19"/>
  <c r="O10" i="19"/>
  <c r="N10" i="19"/>
  <c r="M10" i="19"/>
  <c r="L10" i="19"/>
  <c r="K10" i="19"/>
  <c r="J10" i="19"/>
  <c r="I10" i="19"/>
  <c r="H10" i="19"/>
  <c r="G10" i="19"/>
  <c r="F10" i="19"/>
  <c r="E10" i="19"/>
  <c r="D10" i="19"/>
  <c r="C10" i="19"/>
  <c r="B10" i="19"/>
  <c r="A10" i="19"/>
  <c r="T9" i="19"/>
  <c r="S9" i="19"/>
  <c r="R9" i="19"/>
  <c r="Q9" i="19"/>
  <c r="P9" i="19"/>
  <c r="O9" i="19"/>
  <c r="N9" i="19"/>
  <c r="M9" i="19"/>
  <c r="L9" i="19"/>
  <c r="K9" i="19"/>
  <c r="J9" i="19"/>
  <c r="I9" i="19"/>
  <c r="H9" i="19"/>
  <c r="G9" i="19"/>
  <c r="F9" i="19"/>
  <c r="E9" i="19"/>
  <c r="D9" i="19"/>
  <c r="C9" i="19"/>
  <c r="B9" i="19"/>
  <c r="A9" i="19"/>
  <c r="T8" i="19"/>
  <c r="S8" i="19"/>
  <c r="R8" i="19"/>
  <c r="Q8" i="19"/>
  <c r="P8" i="19"/>
  <c r="O8" i="19"/>
  <c r="N8" i="19"/>
  <c r="M8" i="19"/>
  <c r="L8" i="19"/>
  <c r="K8" i="19"/>
  <c r="J8" i="19"/>
  <c r="I8" i="19"/>
  <c r="H8" i="19"/>
  <c r="G8" i="19"/>
  <c r="F8" i="19"/>
  <c r="E8" i="19"/>
  <c r="D8" i="19"/>
  <c r="C8" i="19"/>
  <c r="U8" i="19" s="1"/>
  <c r="B8" i="19"/>
  <c r="A8" i="19"/>
  <c r="T7" i="19"/>
  <c r="S7" i="19"/>
  <c r="R7" i="19"/>
  <c r="R74" i="19" s="1"/>
  <c r="Q7" i="19"/>
  <c r="P7" i="19"/>
  <c r="O7" i="19"/>
  <c r="N7" i="19"/>
  <c r="M7" i="19"/>
  <c r="L7" i="19"/>
  <c r="K7" i="19"/>
  <c r="J7" i="19"/>
  <c r="J74" i="19" s="1"/>
  <c r="I7" i="19"/>
  <c r="H7" i="19"/>
  <c r="G7" i="19"/>
  <c r="F7" i="19"/>
  <c r="E7" i="19"/>
  <c r="D7" i="19"/>
  <c r="C7" i="19"/>
  <c r="B7" i="19"/>
  <c r="A7" i="19"/>
  <c r="T6" i="19"/>
  <c r="S6" i="19"/>
  <c r="R6" i="19"/>
  <c r="Q6" i="19"/>
  <c r="P6" i="19"/>
  <c r="O6" i="19"/>
  <c r="N6" i="19"/>
  <c r="M6" i="19"/>
  <c r="L6" i="19"/>
  <c r="K6" i="19"/>
  <c r="J6" i="19"/>
  <c r="I6" i="19"/>
  <c r="H6" i="19"/>
  <c r="G6" i="19"/>
  <c r="F6" i="19"/>
  <c r="E6" i="19"/>
  <c r="D6" i="19"/>
  <c r="C6" i="19"/>
  <c r="B6" i="19"/>
  <c r="A6" i="19"/>
  <c r="T5" i="19"/>
  <c r="S5" i="19"/>
  <c r="R5" i="19"/>
  <c r="Q5" i="19"/>
  <c r="P5" i="19"/>
  <c r="O5" i="19"/>
  <c r="N5" i="19"/>
  <c r="M5" i="19"/>
  <c r="L5" i="19"/>
  <c r="K5" i="19"/>
  <c r="J5" i="19"/>
  <c r="I5" i="19"/>
  <c r="H5" i="19"/>
  <c r="G5" i="19"/>
  <c r="F5" i="19"/>
  <c r="E5" i="19"/>
  <c r="D5" i="19"/>
  <c r="C5" i="19"/>
  <c r="U5" i="19" s="1"/>
  <c r="B5" i="19"/>
  <c r="A5" i="19"/>
  <c r="T4" i="19"/>
  <c r="S4" i="19"/>
  <c r="R4" i="19"/>
  <c r="Q4" i="19"/>
  <c r="P4" i="19"/>
  <c r="O4" i="19"/>
  <c r="N4" i="19"/>
  <c r="M4" i="19"/>
  <c r="L4" i="19"/>
  <c r="K4" i="19"/>
  <c r="J4" i="19"/>
  <c r="I4" i="19"/>
  <c r="H4" i="19"/>
  <c r="G4" i="19"/>
  <c r="F4" i="19"/>
  <c r="E4" i="19"/>
  <c r="D4" i="19"/>
  <c r="C4" i="19"/>
  <c r="B4" i="19"/>
  <c r="A4" i="19"/>
  <c r="T3" i="19"/>
  <c r="S3" i="19"/>
  <c r="R3" i="19"/>
  <c r="Q3" i="19"/>
  <c r="P3" i="19"/>
  <c r="O3" i="19"/>
  <c r="N3" i="19"/>
  <c r="M3" i="19"/>
  <c r="L3" i="19"/>
  <c r="K3" i="19"/>
  <c r="J3" i="19"/>
  <c r="I3" i="19"/>
  <c r="H3" i="19"/>
  <c r="G3" i="19"/>
  <c r="F3" i="19"/>
  <c r="E3" i="19"/>
  <c r="D3" i="19"/>
  <c r="C3" i="19"/>
  <c r="B3" i="19"/>
  <c r="A3" i="19"/>
  <c r="T2" i="19"/>
  <c r="T74" i="19" s="1"/>
  <c r="S2" i="19"/>
  <c r="S74" i="19" s="1"/>
  <c r="R2" i="19"/>
  <c r="Q2" i="19"/>
  <c r="Q74" i="19" s="1"/>
  <c r="P2" i="19"/>
  <c r="P74" i="19" s="1"/>
  <c r="O2" i="19"/>
  <c r="O74" i="19" s="1"/>
  <c r="N2" i="19"/>
  <c r="N74" i="19" s="1"/>
  <c r="M2" i="19"/>
  <c r="M74" i="19" s="1"/>
  <c r="L2" i="19"/>
  <c r="L74" i="19" s="1"/>
  <c r="K2" i="19"/>
  <c r="K74" i="19" s="1"/>
  <c r="J2" i="19"/>
  <c r="I2" i="19"/>
  <c r="I74" i="19" s="1"/>
  <c r="H2" i="19"/>
  <c r="H74" i="19" s="1"/>
  <c r="G2" i="19"/>
  <c r="G74" i="19" s="1"/>
  <c r="F2" i="19"/>
  <c r="F74" i="19" s="1"/>
  <c r="E2" i="19"/>
  <c r="E74" i="19" s="1"/>
  <c r="D2" i="19"/>
  <c r="D74" i="19" s="1"/>
  <c r="C2" i="19"/>
  <c r="U2" i="19" s="1"/>
  <c r="B2" i="19"/>
  <c r="A2" i="19"/>
  <c r="T1" i="19"/>
  <c r="S1" i="19"/>
  <c r="R1" i="19"/>
  <c r="Q1" i="19"/>
  <c r="P1" i="19"/>
  <c r="O1" i="19"/>
  <c r="N1" i="19"/>
  <c r="M1" i="19"/>
  <c r="L1" i="19"/>
  <c r="K1" i="19"/>
  <c r="J1" i="19"/>
  <c r="I1" i="19"/>
  <c r="H1" i="19"/>
  <c r="G1" i="19"/>
  <c r="F1" i="19"/>
  <c r="E1" i="19"/>
  <c r="D1" i="19"/>
  <c r="C1" i="19"/>
  <c r="T73" i="20"/>
  <c r="S73" i="20"/>
  <c r="R73" i="20"/>
  <c r="Q73" i="20"/>
  <c r="P73" i="20"/>
  <c r="O73" i="20"/>
  <c r="N73" i="20"/>
  <c r="M73" i="20"/>
  <c r="L73" i="20"/>
  <c r="K73" i="20"/>
  <c r="J73" i="20"/>
  <c r="I73" i="20"/>
  <c r="H73" i="20"/>
  <c r="G73" i="20"/>
  <c r="F73" i="20"/>
  <c r="E73" i="20"/>
  <c r="D73" i="20"/>
  <c r="C73" i="20"/>
  <c r="B73" i="20"/>
  <c r="A73" i="20"/>
  <c r="T72" i="20"/>
  <c r="S72" i="20"/>
  <c r="R72" i="20"/>
  <c r="Q72" i="20"/>
  <c r="P72" i="20"/>
  <c r="O72" i="20"/>
  <c r="N72" i="20"/>
  <c r="M72" i="20"/>
  <c r="L72" i="20"/>
  <c r="K72" i="20"/>
  <c r="J72" i="20"/>
  <c r="I72" i="20"/>
  <c r="H72" i="20"/>
  <c r="G72" i="20"/>
  <c r="F72" i="20"/>
  <c r="E72" i="20"/>
  <c r="D72" i="20"/>
  <c r="C72" i="20"/>
  <c r="B72" i="20"/>
  <c r="A72" i="20"/>
  <c r="T71" i="20"/>
  <c r="S71" i="20"/>
  <c r="R71" i="20"/>
  <c r="Q71" i="20"/>
  <c r="P71" i="20"/>
  <c r="O71" i="20"/>
  <c r="N71" i="20"/>
  <c r="M71" i="20"/>
  <c r="L71" i="20"/>
  <c r="K71" i="20"/>
  <c r="J71" i="20"/>
  <c r="I71" i="20"/>
  <c r="H71" i="20"/>
  <c r="G71" i="20"/>
  <c r="F71" i="20"/>
  <c r="E71" i="20"/>
  <c r="U71" i="20" s="1"/>
  <c r="D71" i="20"/>
  <c r="C71" i="20"/>
  <c r="B71" i="20"/>
  <c r="A71" i="20"/>
  <c r="T70" i="20"/>
  <c r="S70" i="20"/>
  <c r="R70" i="20"/>
  <c r="Q70" i="20"/>
  <c r="P70" i="20"/>
  <c r="O70" i="20"/>
  <c r="N70" i="20"/>
  <c r="M70" i="20"/>
  <c r="L70" i="20"/>
  <c r="K70" i="20"/>
  <c r="J70" i="20"/>
  <c r="I70" i="20"/>
  <c r="H70" i="20"/>
  <c r="G70" i="20"/>
  <c r="F70" i="20"/>
  <c r="E70" i="20"/>
  <c r="D70" i="20"/>
  <c r="C70" i="20"/>
  <c r="B70" i="20"/>
  <c r="A70" i="20"/>
  <c r="T69" i="20"/>
  <c r="S69" i="20"/>
  <c r="R69" i="20"/>
  <c r="Q69" i="20"/>
  <c r="P69" i="20"/>
  <c r="O69" i="20"/>
  <c r="N69" i="20"/>
  <c r="M69" i="20"/>
  <c r="L69" i="20"/>
  <c r="K69" i="20"/>
  <c r="J69" i="20"/>
  <c r="I69" i="20"/>
  <c r="H69" i="20"/>
  <c r="G69" i="20"/>
  <c r="F69" i="20"/>
  <c r="E69" i="20"/>
  <c r="D69" i="20"/>
  <c r="C69" i="20"/>
  <c r="B69" i="20"/>
  <c r="A69" i="20"/>
  <c r="T68" i="20"/>
  <c r="S68" i="20"/>
  <c r="R68" i="20"/>
  <c r="Q68" i="20"/>
  <c r="P68" i="20"/>
  <c r="O68" i="20"/>
  <c r="N68" i="20"/>
  <c r="M68" i="20"/>
  <c r="L68" i="20"/>
  <c r="K68" i="20"/>
  <c r="J68" i="20"/>
  <c r="I68" i="20"/>
  <c r="H68" i="20"/>
  <c r="G68" i="20"/>
  <c r="F68" i="20"/>
  <c r="E68" i="20"/>
  <c r="U68" i="20" s="1"/>
  <c r="D68" i="20"/>
  <c r="C68" i="20"/>
  <c r="B68" i="20"/>
  <c r="A68" i="20"/>
  <c r="T67" i="20"/>
  <c r="S67" i="20"/>
  <c r="R67" i="20"/>
  <c r="Q67" i="20"/>
  <c r="P67" i="20"/>
  <c r="O67" i="20"/>
  <c r="N67" i="20"/>
  <c r="M67" i="20"/>
  <c r="L67" i="20"/>
  <c r="K67" i="20"/>
  <c r="J67" i="20"/>
  <c r="I67" i="20"/>
  <c r="H67" i="20"/>
  <c r="G67" i="20"/>
  <c r="F67" i="20"/>
  <c r="E67" i="20"/>
  <c r="D67" i="20"/>
  <c r="C67" i="20"/>
  <c r="B67" i="20"/>
  <c r="A67" i="20"/>
  <c r="T66" i="20"/>
  <c r="S66" i="20"/>
  <c r="R66" i="20"/>
  <c r="Q66" i="20"/>
  <c r="P66" i="20"/>
  <c r="O66" i="20"/>
  <c r="N66" i="20"/>
  <c r="M66" i="20"/>
  <c r="L66" i="20"/>
  <c r="K66" i="20"/>
  <c r="J66" i="20"/>
  <c r="I66" i="20"/>
  <c r="H66" i="20"/>
  <c r="G66" i="20"/>
  <c r="F66" i="20"/>
  <c r="E66" i="20"/>
  <c r="D66" i="20"/>
  <c r="C66" i="20"/>
  <c r="B66" i="20"/>
  <c r="A66" i="20"/>
  <c r="T65" i="20"/>
  <c r="S65" i="20"/>
  <c r="R65" i="20"/>
  <c r="Q65" i="20"/>
  <c r="P65" i="20"/>
  <c r="O65" i="20"/>
  <c r="N65" i="20"/>
  <c r="M65" i="20"/>
  <c r="L65" i="20"/>
  <c r="K65" i="20"/>
  <c r="J65" i="20"/>
  <c r="I65" i="20"/>
  <c r="H65" i="20"/>
  <c r="G65" i="20"/>
  <c r="F65" i="20"/>
  <c r="E65" i="20"/>
  <c r="D65" i="20"/>
  <c r="U65" i="20" s="1"/>
  <c r="C65" i="20"/>
  <c r="B65" i="20"/>
  <c r="A65" i="20"/>
  <c r="T64" i="20"/>
  <c r="S64" i="20"/>
  <c r="R64" i="20"/>
  <c r="Q64" i="20"/>
  <c r="P64" i="20"/>
  <c r="O64" i="20"/>
  <c r="N64" i="20"/>
  <c r="M64" i="20"/>
  <c r="L64" i="20"/>
  <c r="K64" i="20"/>
  <c r="J64" i="20"/>
  <c r="I64" i="20"/>
  <c r="H64" i="20"/>
  <c r="G64" i="20"/>
  <c r="F64" i="20"/>
  <c r="E64" i="20"/>
  <c r="D64" i="20"/>
  <c r="C64" i="20"/>
  <c r="B64" i="20"/>
  <c r="A64" i="20"/>
  <c r="T63" i="20"/>
  <c r="S63" i="20"/>
  <c r="R63" i="20"/>
  <c r="Q63" i="20"/>
  <c r="P63" i="20"/>
  <c r="O63" i="20"/>
  <c r="N63" i="20"/>
  <c r="M63" i="20"/>
  <c r="L63" i="20"/>
  <c r="K63" i="20"/>
  <c r="J63" i="20"/>
  <c r="I63" i="20"/>
  <c r="H63" i="20"/>
  <c r="G63" i="20"/>
  <c r="F63" i="20"/>
  <c r="E63" i="20"/>
  <c r="D63" i="20"/>
  <c r="C63" i="20"/>
  <c r="B63" i="20"/>
  <c r="A63" i="20"/>
  <c r="T62" i="20"/>
  <c r="S62" i="20"/>
  <c r="R62" i="20"/>
  <c r="Q62" i="20"/>
  <c r="P62" i="20"/>
  <c r="O62" i="20"/>
  <c r="N62" i="20"/>
  <c r="M62" i="20"/>
  <c r="L62" i="20"/>
  <c r="K62" i="20"/>
  <c r="J62" i="20"/>
  <c r="I62" i="20"/>
  <c r="H62" i="20"/>
  <c r="G62" i="20"/>
  <c r="F62" i="20"/>
  <c r="E62" i="20"/>
  <c r="D62" i="20"/>
  <c r="C62" i="20"/>
  <c r="U62" i="20" s="1"/>
  <c r="B62" i="20"/>
  <c r="A62" i="20"/>
  <c r="T61" i="20"/>
  <c r="S61" i="20"/>
  <c r="R61" i="20"/>
  <c r="Q61" i="20"/>
  <c r="P61" i="20"/>
  <c r="O61" i="20"/>
  <c r="N61" i="20"/>
  <c r="M61" i="20"/>
  <c r="L61" i="20"/>
  <c r="K61" i="20"/>
  <c r="J61" i="20"/>
  <c r="I61" i="20"/>
  <c r="H61" i="20"/>
  <c r="G61" i="20"/>
  <c r="F61" i="20"/>
  <c r="E61" i="20"/>
  <c r="D61" i="20"/>
  <c r="C61" i="20"/>
  <c r="B61" i="20"/>
  <c r="A61" i="20"/>
  <c r="T60" i="20"/>
  <c r="S60" i="20"/>
  <c r="R60" i="20"/>
  <c r="Q60" i="20"/>
  <c r="P60" i="20"/>
  <c r="O60" i="20"/>
  <c r="N60" i="20"/>
  <c r="M60" i="20"/>
  <c r="L60" i="20"/>
  <c r="K60" i="20"/>
  <c r="J60" i="20"/>
  <c r="I60" i="20"/>
  <c r="H60" i="20"/>
  <c r="G60" i="20"/>
  <c r="F60" i="20"/>
  <c r="E60" i="20"/>
  <c r="D60" i="20"/>
  <c r="C60" i="20"/>
  <c r="B60" i="20"/>
  <c r="A60" i="20"/>
  <c r="T59" i="20"/>
  <c r="S59" i="20"/>
  <c r="R59" i="20"/>
  <c r="Q59" i="20"/>
  <c r="P59" i="20"/>
  <c r="O59" i="20"/>
  <c r="N59" i="20"/>
  <c r="M59" i="20"/>
  <c r="L59" i="20"/>
  <c r="K59" i="20"/>
  <c r="J59" i="20"/>
  <c r="I59" i="20"/>
  <c r="H59" i="20"/>
  <c r="G59" i="20"/>
  <c r="F59" i="20"/>
  <c r="E59" i="20"/>
  <c r="D59" i="20"/>
  <c r="C59" i="20"/>
  <c r="U59" i="20" s="1"/>
  <c r="B59" i="20"/>
  <c r="A59" i="20"/>
  <c r="T58" i="20"/>
  <c r="S58" i="20"/>
  <c r="R58" i="20"/>
  <c r="Q58" i="20"/>
  <c r="P58" i="20"/>
  <c r="O58" i="20"/>
  <c r="N58" i="20"/>
  <c r="M58" i="20"/>
  <c r="L58" i="20"/>
  <c r="K58" i="20"/>
  <c r="J58" i="20"/>
  <c r="I58" i="20"/>
  <c r="H58" i="20"/>
  <c r="G58" i="20"/>
  <c r="F58" i="20"/>
  <c r="E58" i="20"/>
  <c r="D58" i="20"/>
  <c r="C58" i="20"/>
  <c r="B58" i="20"/>
  <c r="A58" i="20"/>
  <c r="T57" i="20"/>
  <c r="S57" i="20"/>
  <c r="R57" i="20"/>
  <c r="Q57" i="20"/>
  <c r="P57" i="20"/>
  <c r="O57" i="20"/>
  <c r="N57" i="20"/>
  <c r="M57" i="20"/>
  <c r="L57" i="20"/>
  <c r="K57" i="20"/>
  <c r="J57" i="20"/>
  <c r="I57" i="20"/>
  <c r="H57" i="20"/>
  <c r="G57" i="20"/>
  <c r="F57" i="20"/>
  <c r="E57" i="20"/>
  <c r="D57" i="20"/>
  <c r="C57" i="20"/>
  <c r="B57" i="20"/>
  <c r="A57" i="20"/>
  <c r="T56" i="20"/>
  <c r="S56" i="20"/>
  <c r="R56" i="20"/>
  <c r="Q56" i="20"/>
  <c r="P56" i="20"/>
  <c r="O56" i="20"/>
  <c r="N56" i="20"/>
  <c r="M56" i="20"/>
  <c r="L56" i="20"/>
  <c r="K56" i="20"/>
  <c r="J56" i="20"/>
  <c r="I56" i="20"/>
  <c r="H56" i="20"/>
  <c r="G56" i="20"/>
  <c r="F56" i="20"/>
  <c r="E56" i="20"/>
  <c r="D56" i="20"/>
  <c r="C56" i="20"/>
  <c r="U56" i="20" s="1"/>
  <c r="B56" i="20"/>
  <c r="A56" i="20"/>
  <c r="T55" i="20"/>
  <c r="S55" i="20"/>
  <c r="R55" i="20"/>
  <c r="Q55" i="20"/>
  <c r="P55" i="20"/>
  <c r="O55" i="20"/>
  <c r="N55" i="20"/>
  <c r="M55" i="20"/>
  <c r="L55" i="20"/>
  <c r="K55" i="20"/>
  <c r="J55" i="20"/>
  <c r="I55" i="20"/>
  <c r="H55" i="20"/>
  <c r="G55" i="20"/>
  <c r="F55" i="20"/>
  <c r="E55" i="20"/>
  <c r="D55" i="20"/>
  <c r="C55" i="20"/>
  <c r="B55" i="20"/>
  <c r="A55" i="20"/>
  <c r="T54" i="20"/>
  <c r="S54" i="20"/>
  <c r="R54" i="20"/>
  <c r="Q54" i="20"/>
  <c r="P54" i="20"/>
  <c r="O54" i="20"/>
  <c r="N54" i="20"/>
  <c r="M54" i="20"/>
  <c r="L54" i="20"/>
  <c r="K54" i="20"/>
  <c r="J54" i="20"/>
  <c r="I54" i="20"/>
  <c r="H54" i="20"/>
  <c r="G54" i="20"/>
  <c r="F54" i="20"/>
  <c r="E54" i="20"/>
  <c r="D54" i="20"/>
  <c r="C54" i="20"/>
  <c r="B54" i="20"/>
  <c r="A54" i="20"/>
  <c r="T53" i="20"/>
  <c r="S53" i="20"/>
  <c r="R53" i="20"/>
  <c r="Q53" i="20"/>
  <c r="P53" i="20"/>
  <c r="O53" i="20"/>
  <c r="N53" i="20"/>
  <c r="M53" i="20"/>
  <c r="L53" i="20"/>
  <c r="K53" i="20"/>
  <c r="J53" i="20"/>
  <c r="I53" i="20"/>
  <c r="H53" i="20"/>
  <c r="G53" i="20"/>
  <c r="F53" i="20"/>
  <c r="E53" i="20"/>
  <c r="D53" i="20"/>
  <c r="C53" i="20"/>
  <c r="U53" i="20" s="1"/>
  <c r="B53" i="20"/>
  <c r="A53" i="20"/>
  <c r="T52" i="20"/>
  <c r="S52" i="20"/>
  <c r="R52" i="20"/>
  <c r="Q52" i="20"/>
  <c r="P52" i="20"/>
  <c r="O52" i="20"/>
  <c r="N52" i="20"/>
  <c r="M52" i="20"/>
  <c r="L52" i="20"/>
  <c r="K52" i="20"/>
  <c r="J52" i="20"/>
  <c r="I52" i="20"/>
  <c r="H52" i="20"/>
  <c r="G52" i="20"/>
  <c r="F52" i="20"/>
  <c r="E52" i="20"/>
  <c r="D52" i="20"/>
  <c r="C52" i="20"/>
  <c r="B52" i="20"/>
  <c r="A52" i="20"/>
  <c r="T51" i="20"/>
  <c r="S51" i="20"/>
  <c r="R51" i="20"/>
  <c r="Q51" i="20"/>
  <c r="P51" i="20"/>
  <c r="O51" i="20"/>
  <c r="N51" i="20"/>
  <c r="M51" i="20"/>
  <c r="L51" i="20"/>
  <c r="K51" i="20"/>
  <c r="J51" i="20"/>
  <c r="I51" i="20"/>
  <c r="H51" i="20"/>
  <c r="G51" i="20"/>
  <c r="F51" i="20"/>
  <c r="E51" i="20"/>
  <c r="D51" i="20"/>
  <c r="C51" i="20"/>
  <c r="B51" i="20"/>
  <c r="A51" i="20"/>
  <c r="T50" i="20"/>
  <c r="S50" i="20"/>
  <c r="R50" i="20"/>
  <c r="Q50" i="20"/>
  <c r="P50" i="20"/>
  <c r="O50" i="20"/>
  <c r="N50" i="20"/>
  <c r="M50" i="20"/>
  <c r="L50" i="20"/>
  <c r="K50" i="20"/>
  <c r="J50" i="20"/>
  <c r="I50" i="20"/>
  <c r="H50" i="20"/>
  <c r="G50" i="20"/>
  <c r="F50" i="20"/>
  <c r="E50" i="20"/>
  <c r="U50" i="20" s="1"/>
  <c r="D50" i="20"/>
  <c r="C50" i="20"/>
  <c r="B50" i="20"/>
  <c r="A50" i="20"/>
  <c r="T49" i="20"/>
  <c r="S49" i="20"/>
  <c r="R49" i="20"/>
  <c r="Q49" i="20"/>
  <c r="P49" i="20"/>
  <c r="O49" i="20"/>
  <c r="N49" i="20"/>
  <c r="M49" i="20"/>
  <c r="L49" i="20"/>
  <c r="K49" i="20"/>
  <c r="J49" i="20"/>
  <c r="I49" i="20"/>
  <c r="H49" i="20"/>
  <c r="G49" i="20"/>
  <c r="F49" i="20"/>
  <c r="E49" i="20"/>
  <c r="D49" i="20"/>
  <c r="C49" i="20"/>
  <c r="B49" i="20"/>
  <c r="A49" i="20"/>
  <c r="T48" i="20"/>
  <c r="S48" i="20"/>
  <c r="R48" i="20"/>
  <c r="Q48" i="20"/>
  <c r="P48" i="20"/>
  <c r="O48" i="20"/>
  <c r="N48" i="20"/>
  <c r="M48" i="20"/>
  <c r="L48" i="20"/>
  <c r="K48" i="20"/>
  <c r="J48" i="20"/>
  <c r="I48" i="20"/>
  <c r="H48" i="20"/>
  <c r="G48" i="20"/>
  <c r="F48" i="20"/>
  <c r="E48" i="20"/>
  <c r="D48" i="20"/>
  <c r="C48" i="20"/>
  <c r="B48" i="20"/>
  <c r="A48" i="20"/>
  <c r="T47" i="20"/>
  <c r="S47" i="20"/>
  <c r="R47" i="20"/>
  <c r="Q47" i="20"/>
  <c r="P47" i="20"/>
  <c r="O47" i="20"/>
  <c r="N47" i="20"/>
  <c r="M47" i="20"/>
  <c r="L47" i="20"/>
  <c r="K47" i="20"/>
  <c r="J47" i="20"/>
  <c r="I47" i="20"/>
  <c r="H47" i="20"/>
  <c r="G47" i="20"/>
  <c r="F47" i="20"/>
  <c r="E47" i="20"/>
  <c r="U47" i="20" s="1"/>
  <c r="D47" i="20"/>
  <c r="C47" i="20"/>
  <c r="B47" i="20"/>
  <c r="A47" i="20"/>
  <c r="T46" i="20"/>
  <c r="S46" i="20"/>
  <c r="R46" i="20"/>
  <c r="Q46" i="20"/>
  <c r="P46" i="20"/>
  <c r="O46" i="20"/>
  <c r="N46" i="20"/>
  <c r="M46" i="20"/>
  <c r="L46" i="20"/>
  <c r="K46" i="20"/>
  <c r="J46" i="20"/>
  <c r="I46" i="20"/>
  <c r="H46" i="20"/>
  <c r="G46" i="20"/>
  <c r="F46" i="20"/>
  <c r="E46" i="20"/>
  <c r="D46" i="20"/>
  <c r="C46" i="20"/>
  <c r="B46" i="20"/>
  <c r="A46" i="20"/>
  <c r="T45" i="20"/>
  <c r="S45" i="20"/>
  <c r="R45" i="20"/>
  <c r="Q45" i="20"/>
  <c r="P45" i="20"/>
  <c r="O45" i="20"/>
  <c r="N45" i="20"/>
  <c r="M45" i="20"/>
  <c r="L45" i="20"/>
  <c r="K45" i="20"/>
  <c r="J45" i="20"/>
  <c r="I45" i="20"/>
  <c r="H45" i="20"/>
  <c r="G45" i="20"/>
  <c r="F45" i="20"/>
  <c r="E45" i="20"/>
  <c r="D45" i="20"/>
  <c r="C45" i="20"/>
  <c r="B45" i="20"/>
  <c r="A45" i="20"/>
  <c r="T44" i="20"/>
  <c r="S44" i="20"/>
  <c r="R44" i="20"/>
  <c r="Q44" i="20"/>
  <c r="P44" i="20"/>
  <c r="O44" i="20"/>
  <c r="N44" i="20"/>
  <c r="M44" i="20"/>
  <c r="L44" i="20"/>
  <c r="K44" i="20"/>
  <c r="J44" i="20"/>
  <c r="I44" i="20"/>
  <c r="H44" i="20"/>
  <c r="G44" i="20"/>
  <c r="F44" i="20"/>
  <c r="E44" i="20"/>
  <c r="U44" i="20" s="1"/>
  <c r="D44" i="20"/>
  <c r="C44" i="20"/>
  <c r="B44" i="20"/>
  <c r="A44" i="20"/>
  <c r="T43" i="20"/>
  <c r="S43" i="20"/>
  <c r="R43" i="20"/>
  <c r="Q43" i="20"/>
  <c r="P43" i="20"/>
  <c r="O43" i="20"/>
  <c r="N43" i="20"/>
  <c r="M43" i="20"/>
  <c r="L43" i="20"/>
  <c r="K43" i="20"/>
  <c r="J43" i="20"/>
  <c r="I43" i="20"/>
  <c r="H43" i="20"/>
  <c r="G43" i="20"/>
  <c r="F43" i="20"/>
  <c r="E43" i="20"/>
  <c r="D43" i="20"/>
  <c r="C43" i="20"/>
  <c r="B43" i="20"/>
  <c r="A43" i="20"/>
  <c r="T42" i="20"/>
  <c r="S42" i="20"/>
  <c r="R42" i="20"/>
  <c r="Q42" i="20"/>
  <c r="P42" i="20"/>
  <c r="O42" i="20"/>
  <c r="N42" i="20"/>
  <c r="M42" i="20"/>
  <c r="L42" i="20"/>
  <c r="K42" i="20"/>
  <c r="J42" i="20"/>
  <c r="I42" i="20"/>
  <c r="H42" i="20"/>
  <c r="G42" i="20"/>
  <c r="F42" i="20"/>
  <c r="E42" i="20"/>
  <c r="D42" i="20"/>
  <c r="C42" i="20"/>
  <c r="B42" i="20"/>
  <c r="A42" i="20"/>
  <c r="T41" i="20"/>
  <c r="S41" i="20"/>
  <c r="R41" i="20"/>
  <c r="Q41" i="20"/>
  <c r="P41" i="20"/>
  <c r="O41" i="20"/>
  <c r="N41" i="20"/>
  <c r="M41" i="20"/>
  <c r="L41" i="20"/>
  <c r="K41" i="20"/>
  <c r="J41" i="20"/>
  <c r="I41" i="20"/>
  <c r="H41" i="20"/>
  <c r="G41" i="20"/>
  <c r="F41" i="20"/>
  <c r="E41" i="20"/>
  <c r="D41" i="20"/>
  <c r="U41" i="20" s="1"/>
  <c r="C41" i="20"/>
  <c r="B41" i="20"/>
  <c r="A41" i="20"/>
  <c r="T40" i="20"/>
  <c r="S40" i="20"/>
  <c r="R40" i="20"/>
  <c r="Q40" i="20"/>
  <c r="P40" i="20"/>
  <c r="O40" i="20"/>
  <c r="N40" i="20"/>
  <c r="M40" i="20"/>
  <c r="L40" i="20"/>
  <c r="K40" i="20"/>
  <c r="J40" i="20"/>
  <c r="I40" i="20"/>
  <c r="H40" i="20"/>
  <c r="G40" i="20"/>
  <c r="F40" i="20"/>
  <c r="E40" i="20"/>
  <c r="D40" i="20"/>
  <c r="C40" i="20"/>
  <c r="B40" i="20"/>
  <c r="A40" i="20"/>
  <c r="T39" i="20"/>
  <c r="S39" i="20"/>
  <c r="R39" i="20"/>
  <c r="Q39" i="20"/>
  <c r="P39" i="20"/>
  <c r="O39" i="20"/>
  <c r="N39" i="20"/>
  <c r="M39" i="20"/>
  <c r="L39" i="20"/>
  <c r="K39" i="20"/>
  <c r="J39" i="20"/>
  <c r="I39" i="20"/>
  <c r="H39" i="20"/>
  <c r="G39" i="20"/>
  <c r="F39" i="20"/>
  <c r="E39" i="20"/>
  <c r="D39" i="20"/>
  <c r="C39" i="20"/>
  <c r="B39" i="20"/>
  <c r="A39" i="20"/>
  <c r="T38" i="20"/>
  <c r="S38" i="20"/>
  <c r="R38" i="20"/>
  <c r="Q38" i="20"/>
  <c r="P38" i="20"/>
  <c r="O38" i="20"/>
  <c r="N38" i="20"/>
  <c r="M38" i="20"/>
  <c r="L38" i="20"/>
  <c r="K38" i="20"/>
  <c r="J38" i="20"/>
  <c r="I38" i="20"/>
  <c r="H38" i="20"/>
  <c r="G38" i="20"/>
  <c r="F38" i="20"/>
  <c r="E38" i="20"/>
  <c r="D38" i="20"/>
  <c r="C38" i="20"/>
  <c r="U38" i="20" s="1"/>
  <c r="B38" i="20"/>
  <c r="A38" i="20"/>
  <c r="T37" i="20"/>
  <c r="S37" i="20"/>
  <c r="R37" i="20"/>
  <c r="Q37" i="20"/>
  <c r="P37" i="20"/>
  <c r="O37" i="20"/>
  <c r="N37" i="20"/>
  <c r="M37" i="20"/>
  <c r="L37" i="20"/>
  <c r="K37" i="20"/>
  <c r="J37" i="20"/>
  <c r="I37" i="20"/>
  <c r="H37" i="20"/>
  <c r="G37" i="20"/>
  <c r="F37" i="20"/>
  <c r="E37" i="20"/>
  <c r="D37" i="20"/>
  <c r="C37" i="20"/>
  <c r="B37" i="20"/>
  <c r="A37" i="20"/>
  <c r="T36" i="20"/>
  <c r="S36" i="20"/>
  <c r="R36" i="20"/>
  <c r="Q36" i="20"/>
  <c r="P36" i="20"/>
  <c r="O36" i="20"/>
  <c r="N36" i="20"/>
  <c r="M36" i="20"/>
  <c r="L36" i="20"/>
  <c r="K36" i="20"/>
  <c r="J36" i="20"/>
  <c r="I36" i="20"/>
  <c r="H36" i="20"/>
  <c r="G36" i="20"/>
  <c r="F36" i="20"/>
  <c r="E36" i="20"/>
  <c r="D36" i="20"/>
  <c r="C36" i="20"/>
  <c r="B36" i="20"/>
  <c r="A36" i="20"/>
  <c r="T35" i="20"/>
  <c r="S35" i="20"/>
  <c r="R35" i="20"/>
  <c r="Q35" i="20"/>
  <c r="P35" i="20"/>
  <c r="O35" i="20"/>
  <c r="N35" i="20"/>
  <c r="M35" i="20"/>
  <c r="L35" i="20"/>
  <c r="K35" i="20"/>
  <c r="J35" i="20"/>
  <c r="I35" i="20"/>
  <c r="H35" i="20"/>
  <c r="G35" i="20"/>
  <c r="F35" i="20"/>
  <c r="E35" i="20"/>
  <c r="D35" i="20"/>
  <c r="C35" i="20"/>
  <c r="U35" i="20" s="1"/>
  <c r="B35" i="20"/>
  <c r="A35" i="20"/>
  <c r="T34" i="20"/>
  <c r="S34" i="20"/>
  <c r="R34" i="20"/>
  <c r="Q34" i="20"/>
  <c r="P34" i="20"/>
  <c r="O34" i="20"/>
  <c r="N34" i="20"/>
  <c r="M34" i="20"/>
  <c r="L34" i="20"/>
  <c r="K34" i="20"/>
  <c r="J34" i="20"/>
  <c r="I34" i="20"/>
  <c r="H34" i="20"/>
  <c r="G34" i="20"/>
  <c r="F34" i="20"/>
  <c r="E34" i="20"/>
  <c r="D34" i="20"/>
  <c r="C34" i="20"/>
  <c r="B34" i="20"/>
  <c r="A34" i="20"/>
  <c r="T33" i="20"/>
  <c r="S33" i="20"/>
  <c r="R33" i="20"/>
  <c r="Q33" i="20"/>
  <c r="P33" i="20"/>
  <c r="O33" i="20"/>
  <c r="N33" i="20"/>
  <c r="M33" i="20"/>
  <c r="L33" i="20"/>
  <c r="K33" i="20"/>
  <c r="J33" i="20"/>
  <c r="I33" i="20"/>
  <c r="H33" i="20"/>
  <c r="G33" i="20"/>
  <c r="F33" i="20"/>
  <c r="E33" i="20"/>
  <c r="D33" i="20"/>
  <c r="C33" i="20"/>
  <c r="B33" i="20"/>
  <c r="A33" i="20"/>
  <c r="T32" i="20"/>
  <c r="S32" i="20"/>
  <c r="R32" i="20"/>
  <c r="Q32" i="20"/>
  <c r="P32" i="20"/>
  <c r="O32" i="20"/>
  <c r="N32" i="20"/>
  <c r="M32" i="20"/>
  <c r="L32" i="20"/>
  <c r="K32" i="20"/>
  <c r="J32" i="20"/>
  <c r="I32" i="20"/>
  <c r="H32" i="20"/>
  <c r="G32" i="20"/>
  <c r="F32" i="20"/>
  <c r="E32" i="20"/>
  <c r="D32" i="20"/>
  <c r="C32" i="20"/>
  <c r="U32" i="20" s="1"/>
  <c r="B32" i="20"/>
  <c r="A32" i="20"/>
  <c r="T31" i="20"/>
  <c r="S31" i="20"/>
  <c r="R31" i="20"/>
  <c r="Q31" i="20"/>
  <c r="P31" i="20"/>
  <c r="O31" i="20"/>
  <c r="N31" i="20"/>
  <c r="M31" i="20"/>
  <c r="L31" i="20"/>
  <c r="K31" i="20"/>
  <c r="J31" i="20"/>
  <c r="I31" i="20"/>
  <c r="H31" i="20"/>
  <c r="G31" i="20"/>
  <c r="F31" i="20"/>
  <c r="E31" i="20"/>
  <c r="D31" i="20"/>
  <c r="C31" i="20"/>
  <c r="B31" i="20"/>
  <c r="A31" i="20"/>
  <c r="T30" i="20"/>
  <c r="S30" i="20"/>
  <c r="R30" i="20"/>
  <c r="Q30" i="20"/>
  <c r="P30" i="20"/>
  <c r="O30" i="20"/>
  <c r="N30" i="20"/>
  <c r="M30" i="20"/>
  <c r="L30" i="20"/>
  <c r="K30" i="20"/>
  <c r="J30" i="20"/>
  <c r="I30" i="20"/>
  <c r="H30" i="20"/>
  <c r="G30" i="20"/>
  <c r="F30" i="20"/>
  <c r="E30" i="20"/>
  <c r="D30" i="20"/>
  <c r="C30" i="20"/>
  <c r="B30" i="20"/>
  <c r="A30" i="20"/>
  <c r="T29" i="20"/>
  <c r="S29" i="20"/>
  <c r="R29" i="20"/>
  <c r="Q29" i="20"/>
  <c r="P29" i="20"/>
  <c r="O29" i="20"/>
  <c r="N29" i="20"/>
  <c r="M29" i="20"/>
  <c r="L29" i="20"/>
  <c r="K29" i="20"/>
  <c r="J29" i="20"/>
  <c r="I29" i="20"/>
  <c r="H29" i="20"/>
  <c r="G29" i="20"/>
  <c r="F29" i="20"/>
  <c r="E29" i="20"/>
  <c r="D29" i="20"/>
  <c r="C29" i="20"/>
  <c r="U29" i="20" s="1"/>
  <c r="B29" i="20"/>
  <c r="A29" i="20"/>
  <c r="T28" i="20"/>
  <c r="S28" i="20"/>
  <c r="R28" i="20"/>
  <c r="Q28" i="20"/>
  <c r="P28" i="20"/>
  <c r="O28" i="20"/>
  <c r="N28" i="20"/>
  <c r="M28" i="20"/>
  <c r="L28" i="20"/>
  <c r="K28" i="20"/>
  <c r="J28" i="20"/>
  <c r="I28" i="20"/>
  <c r="H28" i="20"/>
  <c r="G28" i="20"/>
  <c r="F28" i="20"/>
  <c r="E28" i="20"/>
  <c r="D28" i="20"/>
  <c r="C28" i="20"/>
  <c r="B28" i="20"/>
  <c r="A28" i="20"/>
  <c r="T27" i="20"/>
  <c r="S27" i="20"/>
  <c r="R27" i="20"/>
  <c r="Q27" i="20"/>
  <c r="P27" i="20"/>
  <c r="O27" i="20"/>
  <c r="N27" i="20"/>
  <c r="M27" i="20"/>
  <c r="L27" i="20"/>
  <c r="K27" i="20"/>
  <c r="J27" i="20"/>
  <c r="I27" i="20"/>
  <c r="H27" i="20"/>
  <c r="G27" i="20"/>
  <c r="F27" i="20"/>
  <c r="E27" i="20"/>
  <c r="D27" i="20"/>
  <c r="C27" i="20"/>
  <c r="B27" i="20"/>
  <c r="A27" i="20"/>
  <c r="T26" i="20"/>
  <c r="S26" i="20"/>
  <c r="R26" i="20"/>
  <c r="Q26" i="20"/>
  <c r="P26" i="20"/>
  <c r="O26" i="20"/>
  <c r="N26" i="20"/>
  <c r="M26" i="20"/>
  <c r="L26" i="20"/>
  <c r="K26" i="20"/>
  <c r="J26" i="20"/>
  <c r="I26" i="20"/>
  <c r="H26" i="20"/>
  <c r="G26" i="20"/>
  <c r="F26" i="20"/>
  <c r="E26" i="20"/>
  <c r="U26" i="20" s="1"/>
  <c r="D26" i="20"/>
  <c r="C26" i="20"/>
  <c r="B26" i="20"/>
  <c r="A26" i="20"/>
  <c r="T25" i="20"/>
  <c r="S25" i="20"/>
  <c r="R25" i="20"/>
  <c r="Q25" i="20"/>
  <c r="P25" i="20"/>
  <c r="O25" i="20"/>
  <c r="N25" i="20"/>
  <c r="M25" i="20"/>
  <c r="L25" i="20"/>
  <c r="K25" i="20"/>
  <c r="J25" i="20"/>
  <c r="I25" i="20"/>
  <c r="H25" i="20"/>
  <c r="G25" i="20"/>
  <c r="F25" i="20"/>
  <c r="E25" i="20"/>
  <c r="D25" i="20"/>
  <c r="C25" i="20"/>
  <c r="B25" i="20"/>
  <c r="A25" i="20"/>
  <c r="T24" i="20"/>
  <c r="S24" i="20"/>
  <c r="R24" i="20"/>
  <c r="Q24" i="20"/>
  <c r="P24" i="20"/>
  <c r="O24" i="20"/>
  <c r="N24" i="20"/>
  <c r="M24" i="20"/>
  <c r="L24" i="20"/>
  <c r="K24" i="20"/>
  <c r="J24" i="20"/>
  <c r="I24" i="20"/>
  <c r="H24" i="20"/>
  <c r="G24" i="20"/>
  <c r="F24" i="20"/>
  <c r="E24" i="20"/>
  <c r="D24" i="20"/>
  <c r="C24" i="20"/>
  <c r="B24" i="20"/>
  <c r="A24" i="20"/>
  <c r="T23" i="20"/>
  <c r="S23" i="20"/>
  <c r="R23" i="20"/>
  <c r="Q23" i="20"/>
  <c r="P23" i="20"/>
  <c r="O23" i="20"/>
  <c r="N23" i="20"/>
  <c r="M23" i="20"/>
  <c r="L23" i="20"/>
  <c r="K23" i="20"/>
  <c r="J23" i="20"/>
  <c r="I23" i="20"/>
  <c r="H23" i="20"/>
  <c r="G23" i="20"/>
  <c r="F23" i="20"/>
  <c r="E23" i="20"/>
  <c r="U23" i="20" s="1"/>
  <c r="D23" i="20"/>
  <c r="C23" i="20"/>
  <c r="B23" i="20"/>
  <c r="A23" i="20"/>
  <c r="T22" i="20"/>
  <c r="S22" i="20"/>
  <c r="R22" i="20"/>
  <c r="Q22" i="20"/>
  <c r="P22" i="20"/>
  <c r="O22" i="20"/>
  <c r="N22" i="20"/>
  <c r="M22" i="20"/>
  <c r="L22" i="20"/>
  <c r="K22" i="20"/>
  <c r="J22" i="20"/>
  <c r="I22" i="20"/>
  <c r="H22" i="20"/>
  <c r="G22" i="20"/>
  <c r="F22" i="20"/>
  <c r="E22" i="20"/>
  <c r="D22" i="20"/>
  <c r="C22" i="20"/>
  <c r="B22" i="20"/>
  <c r="A22" i="20"/>
  <c r="T21" i="20"/>
  <c r="S21" i="20"/>
  <c r="R21" i="20"/>
  <c r="Q21" i="20"/>
  <c r="P21" i="20"/>
  <c r="O21" i="20"/>
  <c r="N21" i="20"/>
  <c r="M21" i="20"/>
  <c r="L21" i="20"/>
  <c r="K21" i="20"/>
  <c r="J21" i="20"/>
  <c r="I21" i="20"/>
  <c r="H21" i="20"/>
  <c r="G21" i="20"/>
  <c r="F21" i="20"/>
  <c r="E21" i="20"/>
  <c r="D21" i="20"/>
  <c r="C21" i="20"/>
  <c r="B21" i="20"/>
  <c r="A21" i="20"/>
  <c r="T20" i="20"/>
  <c r="S20" i="20"/>
  <c r="R20" i="20"/>
  <c r="Q20" i="20"/>
  <c r="P20" i="20"/>
  <c r="O20" i="20"/>
  <c r="N20" i="20"/>
  <c r="M20" i="20"/>
  <c r="L20" i="20"/>
  <c r="K20" i="20"/>
  <c r="J20" i="20"/>
  <c r="I20" i="20"/>
  <c r="H20" i="20"/>
  <c r="G20" i="20"/>
  <c r="F20" i="20"/>
  <c r="E20" i="20"/>
  <c r="U20" i="20" s="1"/>
  <c r="D20" i="20"/>
  <c r="C20" i="20"/>
  <c r="B20" i="20"/>
  <c r="A20" i="20"/>
  <c r="T19" i="20"/>
  <c r="S19" i="20"/>
  <c r="R19" i="20"/>
  <c r="Q19" i="20"/>
  <c r="P19" i="20"/>
  <c r="O19" i="20"/>
  <c r="N19" i="20"/>
  <c r="M19" i="20"/>
  <c r="L19" i="20"/>
  <c r="K19" i="20"/>
  <c r="J19" i="20"/>
  <c r="I19" i="20"/>
  <c r="H19" i="20"/>
  <c r="G19" i="20"/>
  <c r="F19" i="20"/>
  <c r="E19" i="20"/>
  <c r="D19" i="20"/>
  <c r="C19" i="20"/>
  <c r="B19" i="20"/>
  <c r="A19" i="20"/>
  <c r="T18" i="20"/>
  <c r="S18" i="20"/>
  <c r="R18" i="20"/>
  <c r="Q18" i="20"/>
  <c r="P18" i="20"/>
  <c r="O18" i="20"/>
  <c r="N18" i="20"/>
  <c r="M18" i="20"/>
  <c r="L18" i="20"/>
  <c r="K18" i="20"/>
  <c r="J18" i="20"/>
  <c r="I18" i="20"/>
  <c r="H18" i="20"/>
  <c r="G18" i="20"/>
  <c r="F18" i="20"/>
  <c r="E18" i="20"/>
  <c r="D18" i="20"/>
  <c r="C18" i="20"/>
  <c r="B18" i="20"/>
  <c r="A18" i="20"/>
  <c r="T17" i="20"/>
  <c r="S17" i="20"/>
  <c r="R17" i="20"/>
  <c r="Q17" i="20"/>
  <c r="P17" i="20"/>
  <c r="O17" i="20"/>
  <c r="N17" i="20"/>
  <c r="M17" i="20"/>
  <c r="L17" i="20"/>
  <c r="K17" i="20"/>
  <c r="J17" i="20"/>
  <c r="I17" i="20"/>
  <c r="H17" i="20"/>
  <c r="G17" i="20"/>
  <c r="F17" i="20"/>
  <c r="E17" i="20"/>
  <c r="D17" i="20"/>
  <c r="U17" i="20" s="1"/>
  <c r="C17" i="20"/>
  <c r="B17" i="20"/>
  <c r="A17" i="20"/>
  <c r="T16" i="20"/>
  <c r="S16" i="20"/>
  <c r="R16" i="20"/>
  <c r="Q16" i="20"/>
  <c r="P16" i="20"/>
  <c r="O16" i="20"/>
  <c r="N16" i="20"/>
  <c r="M16" i="20"/>
  <c r="L16" i="20"/>
  <c r="K16" i="20"/>
  <c r="J16" i="20"/>
  <c r="I16" i="20"/>
  <c r="H16" i="20"/>
  <c r="G16" i="20"/>
  <c r="F16" i="20"/>
  <c r="E16" i="20"/>
  <c r="D16" i="20"/>
  <c r="C16" i="20"/>
  <c r="B16" i="20"/>
  <c r="A16" i="20"/>
  <c r="T15" i="20"/>
  <c r="S15" i="20"/>
  <c r="R15" i="20"/>
  <c r="Q15" i="20"/>
  <c r="P15" i="20"/>
  <c r="O15" i="20"/>
  <c r="N15" i="20"/>
  <c r="M15" i="20"/>
  <c r="L15" i="20"/>
  <c r="K15" i="20"/>
  <c r="J15" i="20"/>
  <c r="I15" i="20"/>
  <c r="H15" i="20"/>
  <c r="G15" i="20"/>
  <c r="F15" i="20"/>
  <c r="E15" i="20"/>
  <c r="D15" i="20"/>
  <c r="C15" i="20"/>
  <c r="B15" i="20"/>
  <c r="A15" i="20"/>
  <c r="T14" i="20"/>
  <c r="S14" i="20"/>
  <c r="R14" i="20"/>
  <c r="Q14" i="20"/>
  <c r="P14" i="20"/>
  <c r="O14" i="20"/>
  <c r="N14" i="20"/>
  <c r="M14" i="20"/>
  <c r="L14" i="20"/>
  <c r="K14" i="20"/>
  <c r="J14" i="20"/>
  <c r="I14" i="20"/>
  <c r="H14" i="20"/>
  <c r="G14" i="20"/>
  <c r="F14" i="20"/>
  <c r="E14" i="20"/>
  <c r="D14" i="20"/>
  <c r="U14" i="20" s="1"/>
  <c r="C14" i="20"/>
  <c r="B14" i="20"/>
  <c r="A14" i="20"/>
  <c r="T13" i="20"/>
  <c r="S13" i="20"/>
  <c r="R13" i="20"/>
  <c r="Q13" i="20"/>
  <c r="P13" i="20"/>
  <c r="O13" i="20"/>
  <c r="N13" i="20"/>
  <c r="M13" i="20"/>
  <c r="L13" i="20"/>
  <c r="K13" i="20"/>
  <c r="J13" i="20"/>
  <c r="I13" i="20"/>
  <c r="H13" i="20"/>
  <c r="G13" i="20"/>
  <c r="F13" i="20"/>
  <c r="E13" i="20"/>
  <c r="D13" i="20"/>
  <c r="C13" i="20"/>
  <c r="B13" i="20"/>
  <c r="A13" i="20"/>
  <c r="T12" i="20"/>
  <c r="S12" i="20"/>
  <c r="R12" i="20"/>
  <c r="Q12" i="20"/>
  <c r="P12" i="20"/>
  <c r="O12" i="20"/>
  <c r="N12" i="20"/>
  <c r="M12" i="20"/>
  <c r="L12" i="20"/>
  <c r="K12" i="20"/>
  <c r="J12" i="20"/>
  <c r="I12" i="20"/>
  <c r="H12" i="20"/>
  <c r="G12" i="20"/>
  <c r="F12" i="20"/>
  <c r="E12" i="20"/>
  <c r="D12" i="20"/>
  <c r="C12" i="20"/>
  <c r="B12" i="20"/>
  <c r="A12" i="20"/>
  <c r="T11" i="20"/>
  <c r="S11" i="20"/>
  <c r="R11" i="20"/>
  <c r="Q11" i="20"/>
  <c r="P11" i="20"/>
  <c r="O11" i="20"/>
  <c r="N11" i="20"/>
  <c r="M11" i="20"/>
  <c r="L11" i="20"/>
  <c r="K11" i="20"/>
  <c r="J11" i="20"/>
  <c r="I11" i="20"/>
  <c r="H11" i="20"/>
  <c r="G11" i="20"/>
  <c r="F11" i="20"/>
  <c r="E11" i="20"/>
  <c r="D11" i="20"/>
  <c r="C11" i="20"/>
  <c r="U11" i="20" s="1"/>
  <c r="B11" i="20"/>
  <c r="A11" i="20"/>
  <c r="T10" i="20"/>
  <c r="S10" i="20"/>
  <c r="R10" i="20"/>
  <c r="Q10" i="20"/>
  <c r="P10" i="20"/>
  <c r="O10" i="20"/>
  <c r="N10" i="20"/>
  <c r="M10" i="20"/>
  <c r="L10" i="20"/>
  <c r="K10" i="20"/>
  <c r="J10" i="20"/>
  <c r="I10" i="20"/>
  <c r="H10" i="20"/>
  <c r="G10" i="20"/>
  <c r="F10" i="20"/>
  <c r="E10" i="20"/>
  <c r="D10" i="20"/>
  <c r="C10" i="20"/>
  <c r="B10" i="20"/>
  <c r="A10" i="20"/>
  <c r="T9" i="20"/>
  <c r="S9" i="20"/>
  <c r="R9" i="20"/>
  <c r="Q9" i="20"/>
  <c r="P9" i="20"/>
  <c r="O9" i="20"/>
  <c r="N9" i="20"/>
  <c r="M9" i="20"/>
  <c r="L9" i="20"/>
  <c r="K9" i="20"/>
  <c r="J9" i="20"/>
  <c r="I9" i="20"/>
  <c r="H9" i="20"/>
  <c r="G9" i="20"/>
  <c r="F9" i="20"/>
  <c r="E9" i="20"/>
  <c r="D9" i="20"/>
  <c r="C9" i="20"/>
  <c r="B9" i="20"/>
  <c r="A9" i="20"/>
  <c r="T8" i="20"/>
  <c r="S8" i="20"/>
  <c r="R8" i="20"/>
  <c r="Q8" i="20"/>
  <c r="P8" i="20"/>
  <c r="O8" i="20"/>
  <c r="N8" i="20"/>
  <c r="M8" i="20"/>
  <c r="L8" i="20"/>
  <c r="K8" i="20"/>
  <c r="J8" i="20"/>
  <c r="I8" i="20"/>
  <c r="H8" i="20"/>
  <c r="G8" i="20"/>
  <c r="F8" i="20"/>
  <c r="E8" i="20"/>
  <c r="D8" i="20"/>
  <c r="C8" i="20"/>
  <c r="U8" i="20" s="1"/>
  <c r="B8" i="20"/>
  <c r="A8" i="20"/>
  <c r="T7" i="20"/>
  <c r="S7" i="20"/>
  <c r="R7" i="20"/>
  <c r="Q7" i="20"/>
  <c r="P7" i="20"/>
  <c r="O7" i="20"/>
  <c r="O74" i="20" s="1"/>
  <c r="N7" i="20"/>
  <c r="M7" i="20"/>
  <c r="L7" i="20"/>
  <c r="K7" i="20"/>
  <c r="J7" i="20"/>
  <c r="I7" i="20"/>
  <c r="H7" i="20"/>
  <c r="G7" i="20"/>
  <c r="G74" i="20" s="1"/>
  <c r="F7" i="20"/>
  <c r="E7" i="20"/>
  <c r="D7" i="20"/>
  <c r="C7" i="20"/>
  <c r="B7" i="20"/>
  <c r="A7" i="20"/>
  <c r="T6" i="20"/>
  <c r="S6" i="20"/>
  <c r="R6" i="20"/>
  <c r="Q6" i="20"/>
  <c r="P6" i="20"/>
  <c r="O6" i="20"/>
  <c r="N6" i="20"/>
  <c r="M6" i="20"/>
  <c r="L6" i="20"/>
  <c r="K6" i="20"/>
  <c r="J6" i="20"/>
  <c r="I6" i="20"/>
  <c r="H6" i="20"/>
  <c r="G6" i="20"/>
  <c r="F6" i="20"/>
  <c r="E6" i="20"/>
  <c r="D6" i="20"/>
  <c r="C6" i="20"/>
  <c r="B6" i="20"/>
  <c r="A6" i="20"/>
  <c r="T5" i="20"/>
  <c r="S5" i="20"/>
  <c r="R5" i="20"/>
  <c r="Q5" i="20"/>
  <c r="P5" i="20"/>
  <c r="O5" i="20"/>
  <c r="N5" i="20"/>
  <c r="M5" i="20"/>
  <c r="L5" i="20"/>
  <c r="K5" i="20"/>
  <c r="J5" i="20"/>
  <c r="I5" i="20"/>
  <c r="H5" i="20"/>
  <c r="G5" i="20"/>
  <c r="F5" i="20"/>
  <c r="E5" i="20"/>
  <c r="D5" i="20"/>
  <c r="C5" i="20"/>
  <c r="U5" i="20" s="1"/>
  <c r="B5" i="20"/>
  <c r="A5" i="20"/>
  <c r="T4" i="20"/>
  <c r="S4" i="20"/>
  <c r="R4" i="20"/>
  <c r="Q4" i="20"/>
  <c r="P4" i="20"/>
  <c r="O4" i="20"/>
  <c r="N4" i="20"/>
  <c r="M4" i="20"/>
  <c r="L4" i="20"/>
  <c r="K4" i="20"/>
  <c r="J4" i="20"/>
  <c r="I4" i="20"/>
  <c r="H4" i="20"/>
  <c r="G4" i="20"/>
  <c r="F4" i="20"/>
  <c r="E4" i="20"/>
  <c r="D4" i="20"/>
  <c r="C4" i="20"/>
  <c r="B4" i="20"/>
  <c r="A4" i="20"/>
  <c r="T3" i="20"/>
  <c r="S3" i="20"/>
  <c r="R3" i="20"/>
  <c r="Q3" i="20"/>
  <c r="P3" i="20"/>
  <c r="O3" i="20"/>
  <c r="N3" i="20"/>
  <c r="M3" i="20"/>
  <c r="L3" i="20"/>
  <c r="K3" i="20"/>
  <c r="J3" i="20"/>
  <c r="I3" i="20"/>
  <c r="H3" i="20"/>
  <c r="G3" i="20"/>
  <c r="F3" i="20"/>
  <c r="E3" i="20"/>
  <c r="D3" i="20"/>
  <c r="C3" i="20"/>
  <c r="B3" i="20"/>
  <c r="A3" i="20"/>
  <c r="U2" i="20"/>
  <c r="T2" i="20"/>
  <c r="T74" i="20" s="1"/>
  <c r="S2" i="20"/>
  <c r="S74" i="20" s="1"/>
  <c r="R2" i="20"/>
  <c r="R74" i="20" s="1"/>
  <c r="Q2" i="20"/>
  <c r="Q74" i="20" s="1"/>
  <c r="P2" i="20"/>
  <c r="P74" i="20" s="1"/>
  <c r="O2" i="20"/>
  <c r="N2" i="20"/>
  <c r="N74" i="20" s="1"/>
  <c r="M2" i="20"/>
  <c r="M74" i="20" s="1"/>
  <c r="L2" i="20"/>
  <c r="L74" i="20" s="1"/>
  <c r="K2" i="20"/>
  <c r="K74" i="20" s="1"/>
  <c r="J2" i="20"/>
  <c r="J74" i="20" s="1"/>
  <c r="I2" i="20"/>
  <c r="I74" i="20" s="1"/>
  <c r="H2" i="20"/>
  <c r="H74" i="20" s="1"/>
  <c r="G2" i="20"/>
  <c r="F2" i="20"/>
  <c r="F74" i="20" s="1"/>
  <c r="E2" i="20"/>
  <c r="E74" i="20" s="1"/>
  <c r="D2" i="20"/>
  <c r="D74" i="20" s="1"/>
  <c r="C2" i="20"/>
  <c r="C74" i="20" s="1"/>
  <c r="B2" i="20"/>
  <c r="A2" i="20"/>
  <c r="T1" i="20"/>
  <c r="S1" i="20"/>
  <c r="R1" i="20"/>
  <c r="Q1" i="20"/>
  <c r="P1" i="20"/>
  <c r="O1" i="20"/>
  <c r="N1" i="20"/>
  <c r="M1" i="20"/>
  <c r="L1" i="20"/>
  <c r="K1" i="20"/>
  <c r="J1" i="20"/>
  <c r="I1" i="20"/>
  <c r="H1" i="20"/>
  <c r="G1" i="20"/>
  <c r="F1" i="20"/>
  <c r="E1" i="20"/>
  <c r="D1" i="20"/>
  <c r="C1" i="20"/>
  <c r="T73" i="16"/>
  <c r="S73" i="16"/>
  <c r="R73" i="16"/>
  <c r="Q73" i="16"/>
  <c r="P73" i="16"/>
  <c r="O73" i="16"/>
  <c r="N73" i="16"/>
  <c r="M73" i="16"/>
  <c r="L73" i="16"/>
  <c r="K73" i="16"/>
  <c r="J73" i="16"/>
  <c r="I73" i="16"/>
  <c r="H73" i="16"/>
  <c r="G73" i="16"/>
  <c r="F73" i="16"/>
  <c r="E73" i="16"/>
  <c r="D73" i="16"/>
  <c r="C73" i="16"/>
  <c r="B73" i="16"/>
  <c r="A73" i="16"/>
  <c r="T72" i="16"/>
  <c r="S72" i="16"/>
  <c r="R72" i="16"/>
  <c r="Q72" i="16"/>
  <c r="P72" i="16"/>
  <c r="O72" i="16"/>
  <c r="N72" i="16"/>
  <c r="M72" i="16"/>
  <c r="L72" i="16"/>
  <c r="K72" i="16"/>
  <c r="J72" i="16"/>
  <c r="I72" i="16"/>
  <c r="H72" i="16"/>
  <c r="G72" i="16"/>
  <c r="F72" i="16"/>
  <c r="E72" i="16"/>
  <c r="D72" i="16"/>
  <c r="C72" i="16"/>
  <c r="B72" i="16"/>
  <c r="A72" i="16"/>
  <c r="T71" i="16"/>
  <c r="S71" i="16"/>
  <c r="R71" i="16"/>
  <c r="Q71" i="16"/>
  <c r="P71" i="16"/>
  <c r="O71" i="16"/>
  <c r="N71" i="16"/>
  <c r="M71" i="16"/>
  <c r="L71" i="16"/>
  <c r="K71" i="16"/>
  <c r="J71" i="16"/>
  <c r="I71" i="16"/>
  <c r="H71" i="16"/>
  <c r="G71" i="16"/>
  <c r="F71" i="16"/>
  <c r="E71" i="16"/>
  <c r="D71" i="16"/>
  <c r="C71" i="16"/>
  <c r="B71" i="16"/>
  <c r="A71" i="16"/>
  <c r="T70" i="16"/>
  <c r="S70" i="16"/>
  <c r="R70" i="16"/>
  <c r="Q70" i="16"/>
  <c r="P70" i="16"/>
  <c r="O70" i="16"/>
  <c r="N70" i="16"/>
  <c r="M70" i="16"/>
  <c r="L70" i="16"/>
  <c r="K70" i="16"/>
  <c r="J70" i="16"/>
  <c r="I70" i="16"/>
  <c r="H70" i="16"/>
  <c r="G70" i="16"/>
  <c r="F70" i="16"/>
  <c r="E70" i="16"/>
  <c r="D70" i="16"/>
  <c r="C70" i="16"/>
  <c r="U70" i="16" s="1"/>
  <c r="B70" i="16"/>
  <c r="A70" i="16"/>
  <c r="T69" i="16"/>
  <c r="S69" i="16"/>
  <c r="R69" i="16"/>
  <c r="Q69" i="16"/>
  <c r="P69" i="16"/>
  <c r="O69" i="16"/>
  <c r="N69" i="16"/>
  <c r="M69" i="16"/>
  <c r="L69" i="16"/>
  <c r="K69" i="16"/>
  <c r="J69" i="16"/>
  <c r="I69" i="16"/>
  <c r="H69" i="16"/>
  <c r="G69" i="16"/>
  <c r="F69" i="16"/>
  <c r="E69" i="16"/>
  <c r="D69" i="16"/>
  <c r="C69" i="16"/>
  <c r="B69" i="16"/>
  <c r="A69" i="16"/>
  <c r="T68" i="16"/>
  <c r="S68" i="16"/>
  <c r="R68" i="16"/>
  <c r="Q68" i="16"/>
  <c r="P68" i="16"/>
  <c r="O68" i="16"/>
  <c r="N68" i="16"/>
  <c r="M68" i="16"/>
  <c r="L68" i="16"/>
  <c r="K68" i="16"/>
  <c r="J68" i="16"/>
  <c r="I68" i="16"/>
  <c r="H68" i="16"/>
  <c r="G68" i="16"/>
  <c r="F68" i="16"/>
  <c r="E68" i="16"/>
  <c r="D68" i="16"/>
  <c r="C68" i="16"/>
  <c r="B68" i="16"/>
  <c r="A68" i="16"/>
  <c r="T67" i="16"/>
  <c r="S67" i="16"/>
  <c r="R67" i="16"/>
  <c r="Q67" i="16"/>
  <c r="P67" i="16"/>
  <c r="O67" i="16"/>
  <c r="N67" i="16"/>
  <c r="M67" i="16"/>
  <c r="L67" i="16"/>
  <c r="K67" i="16"/>
  <c r="J67" i="16"/>
  <c r="I67" i="16"/>
  <c r="H67" i="16"/>
  <c r="G67" i="16"/>
  <c r="F67" i="16"/>
  <c r="E67" i="16"/>
  <c r="D67" i="16"/>
  <c r="C67" i="16"/>
  <c r="B67" i="16"/>
  <c r="A67" i="16"/>
  <c r="T66" i="16"/>
  <c r="S66" i="16"/>
  <c r="R66" i="16"/>
  <c r="Q66" i="16"/>
  <c r="P66" i="16"/>
  <c r="O66" i="16"/>
  <c r="N66" i="16"/>
  <c r="M66" i="16"/>
  <c r="L66" i="16"/>
  <c r="K66" i="16"/>
  <c r="J66" i="16"/>
  <c r="I66" i="16"/>
  <c r="H66" i="16"/>
  <c r="G66" i="16"/>
  <c r="F66" i="16"/>
  <c r="E66" i="16"/>
  <c r="D66" i="16"/>
  <c r="U66" i="16" s="1"/>
  <c r="C66" i="16"/>
  <c r="B66" i="16"/>
  <c r="A66" i="16"/>
  <c r="T65" i="16"/>
  <c r="S65" i="16"/>
  <c r="R65" i="16"/>
  <c r="Q65" i="16"/>
  <c r="P65" i="16"/>
  <c r="O65" i="16"/>
  <c r="N65" i="16"/>
  <c r="M65" i="16"/>
  <c r="L65" i="16"/>
  <c r="K65" i="16"/>
  <c r="J65" i="16"/>
  <c r="I65" i="16"/>
  <c r="H65" i="16"/>
  <c r="G65" i="16"/>
  <c r="F65" i="16"/>
  <c r="E65" i="16"/>
  <c r="D65" i="16"/>
  <c r="C65" i="16"/>
  <c r="B65" i="16"/>
  <c r="A65" i="16"/>
  <c r="T64" i="16"/>
  <c r="S64" i="16"/>
  <c r="R64" i="16"/>
  <c r="Q64" i="16"/>
  <c r="P64" i="16"/>
  <c r="O64" i="16"/>
  <c r="N64" i="16"/>
  <c r="M64" i="16"/>
  <c r="L64" i="16"/>
  <c r="K64" i="16"/>
  <c r="J64" i="16"/>
  <c r="I64" i="16"/>
  <c r="H64" i="16"/>
  <c r="G64" i="16"/>
  <c r="F64" i="16"/>
  <c r="E64" i="16"/>
  <c r="D64" i="16"/>
  <c r="C64" i="16"/>
  <c r="B64" i="16"/>
  <c r="A64" i="16"/>
  <c r="T63" i="16"/>
  <c r="S63" i="16"/>
  <c r="R63" i="16"/>
  <c r="Q63" i="16"/>
  <c r="P63" i="16"/>
  <c r="O63" i="16"/>
  <c r="N63" i="16"/>
  <c r="M63" i="16"/>
  <c r="L63" i="16"/>
  <c r="K63" i="16"/>
  <c r="J63" i="16"/>
  <c r="I63" i="16"/>
  <c r="H63" i="16"/>
  <c r="G63" i="16"/>
  <c r="F63" i="16"/>
  <c r="E63" i="16"/>
  <c r="D63" i="16"/>
  <c r="C63" i="16"/>
  <c r="B63" i="16"/>
  <c r="A63" i="16"/>
  <c r="T62" i="16"/>
  <c r="S62" i="16"/>
  <c r="R62" i="16"/>
  <c r="Q62" i="16"/>
  <c r="P62" i="16"/>
  <c r="O62" i="16"/>
  <c r="N62" i="16"/>
  <c r="M62" i="16"/>
  <c r="L62" i="16"/>
  <c r="K62" i="16"/>
  <c r="J62" i="16"/>
  <c r="I62" i="16"/>
  <c r="H62" i="16"/>
  <c r="G62" i="16"/>
  <c r="F62" i="16"/>
  <c r="E62" i="16"/>
  <c r="U62" i="16" s="1"/>
  <c r="D62" i="16"/>
  <c r="C62" i="16"/>
  <c r="B62" i="16"/>
  <c r="A62" i="16"/>
  <c r="T61" i="16"/>
  <c r="S61" i="16"/>
  <c r="R61" i="16"/>
  <c r="Q61" i="16"/>
  <c r="P61" i="16"/>
  <c r="O61" i="16"/>
  <c r="N61" i="16"/>
  <c r="M61" i="16"/>
  <c r="L61" i="16"/>
  <c r="K61" i="16"/>
  <c r="J61" i="16"/>
  <c r="I61" i="16"/>
  <c r="H61" i="16"/>
  <c r="G61" i="16"/>
  <c r="F61" i="16"/>
  <c r="E61" i="16"/>
  <c r="D61" i="16"/>
  <c r="C61" i="16"/>
  <c r="B61" i="16"/>
  <c r="A61" i="16"/>
  <c r="T60" i="16"/>
  <c r="S60" i="16"/>
  <c r="R60" i="16"/>
  <c r="Q60" i="16"/>
  <c r="P60" i="16"/>
  <c r="O60" i="16"/>
  <c r="N60" i="16"/>
  <c r="M60" i="16"/>
  <c r="L60" i="16"/>
  <c r="K60" i="16"/>
  <c r="J60" i="16"/>
  <c r="I60" i="16"/>
  <c r="H60" i="16"/>
  <c r="G60" i="16"/>
  <c r="F60" i="16"/>
  <c r="E60" i="16"/>
  <c r="D60" i="16"/>
  <c r="C60" i="16"/>
  <c r="B60" i="16"/>
  <c r="A60" i="16"/>
  <c r="T59" i="16"/>
  <c r="S59" i="16"/>
  <c r="R59" i="16"/>
  <c r="Q59" i="16"/>
  <c r="P59" i="16"/>
  <c r="O59" i="16"/>
  <c r="N59" i="16"/>
  <c r="M59" i="16"/>
  <c r="L59" i="16"/>
  <c r="K59" i="16"/>
  <c r="J59" i="16"/>
  <c r="I59" i="16"/>
  <c r="H59" i="16"/>
  <c r="G59" i="16"/>
  <c r="F59" i="16"/>
  <c r="E59" i="16"/>
  <c r="D59" i="16"/>
  <c r="C59" i="16"/>
  <c r="B59" i="16"/>
  <c r="A59" i="16"/>
  <c r="T58" i="16"/>
  <c r="S58" i="16"/>
  <c r="R58" i="16"/>
  <c r="Q58" i="16"/>
  <c r="P58" i="16"/>
  <c r="O58" i="16"/>
  <c r="N58" i="16"/>
  <c r="M58" i="16"/>
  <c r="L58" i="16"/>
  <c r="K58" i="16"/>
  <c r="J58" i="16"/>
  <c r="I58" i="16"/>
  <c r="H58" i="16"/>
  <c r="G58" i="16"/>
  <c r="F58" i="16"/>
  <c r="E58" i="16"/>
  <c r="D58" i="16"/>
  <c r="C58" i="16"/>
  <c r="U58" i="16" s="1"/>
  <c r="B58" i="16"/>
  <c r="A58" i="16"/>
  <c r="T57" i="16"/>
  <c r="S57" i="16"/>
  <c r="R57" i="16"/>
  <c r="Q57" i="16"/>
  <c r="P57" i="16"/>
  <c r="O57" i="16"/>
  <c r="N57" i="16"/>
  <c r="M57" i="16"/>
  <c r="L57" i="16"/>
  <c r="K57" i="16"/>
  <c r="J57" i="16"/>
  <c r="I57" i="16"/>
  <c r="H57" i="16"/>
  <c r="G57" i="16"/>
  <c r="F57" i="16"/>
  <c r="E57" i="16"/>
  <c r="D57" i="16"/>
  <c r="C57" i="16"/>
  <c r="B57" i="16"/>
  <c r="A57" i="16"/>
  <c r="T56" i="16"/>
  <c r="S56" i="16"/>
  <c r="R56" i="16"/>
  <c r="Q56" i="16"/>
  <c r="P56" i="16"/>
  <c r="O56" i="16"/>
  <c r="N56" i="16"/>
  <c r="M56" i="16"/>
  <c r="L56" i="16"/>
  <c r="K56" i="16"/>
  <c r="J56" i="16"/>
  <c r="I56" i="16"/>
  <c r="H56" i="16"/>
  <c r="G56" i="16"/>
  <c r="F56" i="16"/>
  <c r="E56" i="16"/>
  <c r="D56" i="16"/>
  <c r="C56" i="16"/>
  <c r="B56" i="16"/>
  <c r="A56" i="16"/>
  <c r="T55" i="16"/>
  <c r="S55" i="16"/>
  <c r="R55" i="16"/>
  <c r="Q55" i="16"/>
  <c r="P55" i="16"/>
  <c r="O55" i="16"/>
  <c r="N55" i="16"/>
  <c r="M55" i="16"/>
  <c r="L55" i="16"/>
  <c r="K55" i="16"/>
  <c r="J55" i="16"/>
  <c r="I55" i="16"/>
  <c r="H55" i="16"/>
  <c r="G55" i="16"/>
  <c r="F55" i="16"/>
  <c r="E55" i="16"/>
  <c r="D55" i="16"/>
  <c r="C55" i="16"/>
  <c r="B55" i="16"/>
  <c r="A55" i="16"/>
  <c r="T54" i="16"/>
  <c r="S54" i="16"/>
  <c r="R54" i="16"/>
  <c r="Q54" i="16"/>
  <c r="P54" i="16"/>
  <c r="O54" i="16"/>
  <c r="N54" i="16"/>
  <c r="M54" i="16"/>
  <c r="L54" i="16"/>
  <c r="K54" i="16"/>
  <c r="J54" i="16"/>
  <c r="I54" i="16"/>
  <c r="H54" i="16"/>
  <c r="G54" i="16"/>
  <c r="F54" i="16"/>
  <c r="E54" i="16"/>
  <c r="U54" i="16" s="1"/>
  <c r="D54" i="16"/>
  <c r="C54" i="16"/>
  <c r="B54" i="16"/>
  <c r="A54" i="16"/>
  <c r="T53" i="16"/>
  <c r="S53" i="16"/>
  <c r="R53" i="16"/>
  <c r="Q53" i="16"/>
  <c r="P53" i="16"/>
  <c r="O53" i="16"/>
  <c r="N53" i="16"/>
  <c r="M53" i="16"/>
  <c r="L53" i="16"/>
  <c r="K53" i="16"/>
  <c r="J53" i="16"/>
  <c r="I53" i="16"/>
  <c r="H53" i="16"/>
  <c r="G53" i="16"/>
  <c r="F53" i="16"/>
  <c r="E53" i="16"/>
  <c r="D53" i="16"/>
  <c r="C53" i="16"/>
  <c r="B53" i="16"/>
  <c r="A53" i="16"/>
  <c r="T52" i="16"/>
  <c r="S52" i="16"/>
  <c r="R52" i="16"/>
  <c r="Q52" i="16"/>
  <c r="P52" i="16"/>
  <c r="O52" i="16"/>
  <c r="N52" i="16"/>
  <c r="M52" i="16"/>
  <c r="L52" i="16"/>
  <c r="K52" i="16"/>
  <c r="J52" i="16"/>
  <c r="I52" i="16"/>
  <c r="H52" i="16"/>
  <c r="G52" i="16"/>
  <c r="F52" i="16"/>
  <c r="E52" i="16"/>
  <c r="D52" i="16"/>
  <c r="C52" i="16"/>
  <c r="B52" i="16"/>
  <c r="A52" i="16"/>
  <c r="T51" i="16"/>
  <c r="S51" i="16"/>
  <c r="R51" i="16"/>
  <c r="Q51" i="16"/>
  <c r="P51" i="16"/>
  <c r="O51" i="16"/>
  <c r="N51" i="16"/>
  <c r="M51" i="16"/>
  <c r="L51" i="16"/>
  <c r="K51" i="16"/>
  <c r="J51" i="16"/>
  <c r="I51" i="16"/>
  <c r="H51" i="16"/>
  <c r="G51" i="16"/>
  <c r="F51" i="16"/>
  <c r="E51" i="16"/>
  <c r="D51" i="16"/>
  <c r="C51" i="16"/>
  <c r="B51" i="16"/>
  <c r="A51" i="16"/>
  <c r="T50" i="16"/>
  <c r="S50" i="16"/>
  <c r="R50" i="16"/>
  <c r="Q50" i="16"/>
  <c r="P50" i="16"/>
  <c r="O50" i="16"/>
  <c r="N50" i="16"/>
  <c r="M50" i="16"/>
  <c r="L50" i="16"/>
  <c r="K50" i="16"/>
  <c r="J50" i="16"/>
  <c r="I50" i="16"/>
  <c r="H50" i="16"/>
  <c r="G50" i="16"/>
  <c r="F50" i="16"/>
  <c r="E50" i="16"/>
  <c r="D50" i="16"/>
  <c r="C50" i="16"/>
  <c r="U50" i="16" s="1"/>
  <c r="B50" i="16"/>
  <c r="A50" i="16"/>
  <c r="T49" i="16"/>
  <c r="S49" i="16"/>
  <c r="R49" i="16"/>
  <c r="Q49" i="16"/>
  <c r="P49" i="16"/>
  <c r="O49" i="16"/>
  <c r="N49" i="16"/>
  <c r="M49" i="16"/>
  <c r="L49" i="16"/>
  <c r="K49" i="16"/>
  <c r="J49" i="16"/>
  <c r="I49" i="16"/>
  <c r="H49" i="16"/>
  <c r="G49" i="16"/>
  <c r="F49" i="16"/>
  <c r="E49" i="16"/>
  <c r="D49" i="16"/>
  <c r="C49" i="16"/>
  <c r="B49" i="16"/>
  <c r="A49" i="16"/>
  <c r="T48" i="16"/>
  <c r="S48" i="16"/>
  <c r="R48" i="16"/>
  <c r="Q48" i="16"/>
  <c r="P48" i="16"/>
  <c r="O48" i="16"/>
  <c r="N48" i="16"/>
  <c r="M48" i="16"/>
  <c r="L48" i="16"/>
  <c r="K48" i="16"/>
  <c r="J48" i="16"/>
  <c r="I48" i="16"/>
  <c r="H48" i="16"/>
  <c r="G48" i="16"/>
  <c r="F48" i="16"/>
  <c r="E48" i="16"/>
  <c r="D48" i="16"/>
  <c r="C48" i="16"/>
  <c r="B48" i="16"/>
  <c r="A48" i="16"/>
  <c r="T47" i="16"/>
  <c r="S47" i="16"/>
  <c r="R47" i="16"/>
  <c r="Q47" i="16"/>
  <c r="P47" i="16"/>
  <c r="O47" i="16"/>
  <c r="N47" i="16"/>
  <c r="M47" i="16"/>
  <c r="L47" i="16"/>
  <c r="K47" i="16"/>
  <c r="J47" i="16"/>
  <c r="I47" i="16"/>
  <c r="H47" i="16"/>
  <c r="G47" i="16"/>
  <c r="F47" i="16"/>
  <c r="E47" i="16"/>
  <c r="D47" i="16"/>
  <c r="C47" i="16"/>
  <c r="B47" i="16"/>
  <c r="A47" i="16"/>
  <c r="T46" i="16"/>
  <c r="S46" i="16"/>
  <c r="R46" i="16"/>
  <c r="Q46" i="16"/>
  <c r="P46" i="16"/>
  <c r="O46" i="16"/>
  <c r="N46" i="16"/>
  <c r="M46" i="16"/>
  <c r="L46" i="16"/>
  <c r="K46" i="16"/>
  <c r="J46" i="16"/>
  <c r="I46" i="16"/>
  <c r="H46" i="16"/>
  <c r="G46" i="16"/>
  <c r="F46" i="16"/>
  <c r="E46" i="16"/>
  <c r="D46" i="16"/>
  <c r="U46" i="16" s="1"/>
  <c r="C46" i="16"/>
  <c r="B46" i="16"/>
  <c r="A46" i="16"/>
  <c r="T45" i="16"/>
  <c r="S45" i="16"/>
  <c r="R45" i="16"/>
  <c r="Q45" i="16"/>
  <c r="P45" i="16"/>
  <c r="O45" i="16"/>
  <c r="N45" i="16"/>
  <c r="M45" i="16"/>
  <c r="L45" i="16"/>
  <c r="K45" i="16"/>
  <c r="J45" i="16"/>
  <c r="I45" i="16"/>
  <c r="H45" i="16"/>
  <c r="G45" i="16"/>
  <c r="F45" i="16"/>
  <c r="E45" i="16"/>
  <c r="D45" i="16"/>
  <c r="C45" i="16"/>
  <c r="B45" i="16"/>
  <c r="A45" i="16"/>
  <c r="T44" i="16"/>
  <c r="S44" i="16"/>
  <c r="R44" i="16"/>
  <c r="Q44" i="16"/>
  <c r="P44" i="16"/>
  <c r="O44" i="16"/>
  <c r="N44" i="16"/>
  <c r="M44" i="16"/>
  <c r="L44" i="16"/>
  <c r="K44" i="16"/>
  <c r="J44" i="16"/>
  <c r="I44" i="16"/>
  <c r="H44" i="16"/>
  <c r="G44" i="16"/>
  <c r="F44" i="16"/>
  <c r="E44" i="16"/>
  <c r="D44" i="16"/>
  <c r="C44" i="16"/>
  <c r="B44" i="16"/>
  <c r="A44" i="16"/>
  <c r="T43" i="16"/>
  <c r="S43" i="16"/>
  <c r="R43" i="16"/>
  <c r="Q43" i="16"/>
  <c r="P43" i="16"/>
  <c r="O43" i="16"/>
  <c r="N43" i="16"/>
  <c r="M43" i="16"/>
  <c r="L43" i="16"/>
  <c r="K43" i="16"/>
  <c r="J43" i="16"/>
  <c r="I43" i="16"/>
  <c r="H43" i="16"/>
  <c r="G43" i="16"/>
  <c r="F43" i="16"/>
  <c r="E43" i="16"/>
  <c r="D43" i="16"/>
  <c r="C43" i="16"/>
  <c r="B43" i="16"/>
  <c r="A43" i="16"/>
  <c r="T42" i="16"/>
  <c r="S42" i="16"/>
  <c r="R42" i="16"/>
  <c r="Q42" i="16"/>
  <c r="P42" i="16"/>
  <c r="O42" i="16"/>
  <c r="N42" i="16"/>
  <c r="M42" i="16"/>
  <c r="L42" i="16"/>
  <c r="K42" i="16"/>
  <c r="J42" i="16"/>
  <c r="I42" i="16"/>
  <c r="H42" i="16"/>
  <c r="G42" i="16"/>
  <c r="F42" i="16"/>
  <c r="E42" i="16"/>
  <c r="U42" i="16" s="1"/>
  <c r="D42" i="16"/>
  <c r="C42" i="16"/>
  <c r="B42" i="16"/>
  <c r="A42" i="16"/>
  <c r="T41" i="16"/>
  <c r="S41" i="16"/>
  <c r="R41" i="16"/>
  <c r="Q41" i="16"/>
  <c r="P41" i="16"/>
  <c r="O41" i="16"/>
  <c r="N41" i="16"/>
  <c r="M41" i="16"/>
  <c r="L41" i="16"/>
  <c r="K41" i="16"/>
  <c r="J41" i="16"/>
  <c r="I41" i="16"/>
  <c r="H41" i="16"/>
  <c r="G41" i="16"/>
  <c r="F41" i="16"/>
  <c r="E41" i="16"/>
  <c r="D41" i="16"/>
  <c r="C41" i="16"/>
  <c r="B41" i="16"/>
  <c r="A41" i="16"/>
  <c r="T40" i="16"/>
  <c r="S40" i="16"/>
  <c r="R40" i="16"/>
  <c r="Q40" i="16"/>
  <c r="P40" i="16"/>
  <c r="O40" i="16"/>
  <c r="N40" i="16"/>
  <c r="M40" i="16"/>
  <c r="L40" i="16"/>
  <c r="K40" i="16"/>
  <c r="J40" i="16"/>
  <c r="I40" i="16"/>
  <c r="H40" i="16"/>
  <c r="G40" i="16"/>
  <c r="F40" i="16"/>
  <c r="E40" i="16"/>
  <c r="D40" i="16"/>
  <c r="C40" i="16"/>
  <c r="B40" i="16"/>
  <c r="A40" i="16"/>
  <c r="T39" i="16"/>
  <c r="S39" i="16"/>
  <c r="R39" i="16"/>
  <c r="Q39" i="16"/>
  <c r="P39" i="16"/>
  <c r="O39" i="16"/>
  <c r="N39" i="16"/>
  <c r="M39" i="16"/>
  <c r="L39" i="16"/>
  <c r="K39" i="16"/>
  <c r="J39" i="16"/>
  <c r="I39" i="16"/>
  <c r="H39" i="16"/>
  <c r="G39" i="16"/>
  <c r="F39" i="16"/>
  <c r="E39" i="16"/>
  <c r="D39" i="16"/>
  <c r="C39" i="16"/>
  <c r="B39" i="16"/>
  <c r="A39" i="16"/>
  <c r="T38" i="16"/>
  <c r="S38" i="16"/>
  <c r="R38" i="16"/>
  <c r="Q38" i="16"/>
  <c r="P38" i="16"/>
  <c r="O38" i="16"/>
  <c r="N38" i="16"/>
  <c r="M38" i="16"/>
  <c r="L38" i="16"/>
  <c r="K38" i="16"/>
  <c r="J38" i="16"/>
  <c r="I38" i="16"/>
  <c r="H38" i="16"/>
  <c r="G38" i="16"/>
  <c r="F38" i="16"/>
  <c r="E38" i="16"/>
  <c r="D38" i="16"/>
  <c r="C38" i="16"/>
  <c r="U38" i="16" s="1"/>
  <c r="B38" i="16"/>
  <c r="A38" i="16"/>
  <c r="T37" i="16"/>
  <c r="S37" i="16"/>
  <c r="R37" i="16"/>
  <c r="Q37" i="16"/>
  <c r="P37" i="16"/>
  <c r="O37" i="16"/>
  <c r="N37" i="16"/>
  <c r="M37" i="16"/>
  <c r="L37" i="16"/>
  <c r="K37" i="16"/>
  <c r="J37" i="16"/>
  <c r="I37" i="16"/>
  <c r="H37" i="16"/>
  <c r="G37" i="16"/>
  <c r="F37" i="16"/>
  <c r="E37" i="16"/>
  <c r="D37" i="16"/>
  <c r="C37" i="16"/>
  <c r="B37" i="16"/>
  <c r="A37" i="16"/>
  <c r="T36" i="16"/>
  <c r="S36" i="16"/>
  <c r="R36" i="16"/>
  <c r="Q36" i="16"/>
  <c r="P36" i="16"/>
  <c r="O36" i="16"/>
  <c r="N36" i="16"/>
  <c r="M36" i="16"/>
  <c r="L36" i="16"/>
  <c r="K36" i="16"/>
  <c r="J36" i="16"/>
  <c r="I36" i="16"/>
  <c r="H36" i="16"/>
  <c r="G36" i="16"/>
  <c r="F36" i="16"/>
  <c r="E36" i="16"/>
  <c r="D36" i="16"/>
  <c r="C36" i="16"/>
  <c r="B36" i="16"/>
  <c r="A36" i="16"/>
  <c r="T35" i="16"/>
  <c r="S35" i="16"/>
  <c r="R35" i="16"/>
  <c r="Q35" i="16"/>
  <c r="P35" i="16"/>
  <c r="O35" i="16"/>
  <c r="N35" i="16"/>
  <c r="M35" i="16"/>
  <c r="L35" i="16"/>
  <c r="K35" i="16"/>
  <c r="J35" i="16"/>
  <c r="I35" i="16"/>
  <c r="H35" i="16"/>
  <c r="G35" i="16"/>
  <c r="F35" i="16"/>
  <c r="E35" i="16"/>
  <c r="D35" i="16"/>
  <c r="C35" i="16"/>
  <c r="B35" i="16"/>
  <c r="A35" i="16"/>
  <c r="T34" i="16"/>
  <c r="S34" i="16"/>
  <c r="R34" i="16"/>
  <c r="Q34" i="16"/>
  <c r="P34" i="16"/>
  <c r="O34" i="16"/>
  <c r="N34" i="16"/>
  <c r="M34" i="16"/>
  <c r="L34" i="16"/>
  <c r="K34" i="16"/>
  <c r="J34" i="16"/>
  <c r="I34" i="16"/>
  <c r="H34" i="16"/>
  <c r="G34" i="16"/>
  <c r="F34" i="16"/>
  <c r="E34" i="16"/>
  <c r="D34" i="16"/>
  <c r="U34" i="16" s="1"/>
  <c r="C34" i="16"/>
  <c r="B34" i="16"/>
  <c r="A34" i="16"/>
  <c r="T33" i="16"/>
  <c r="S33" i="16"/>
  <c r="R33" i="16"/>
  <c r="Q33" i="16"/>
  <c r="P33" i="16"/>
  <c r="O33" i="16"/>
  <c r="N33" i="16"/>
  <c r="M33" i="16"/>
  <c r="L33" i="16"/>
  <c r="K33" i="16"/>
  <c r="J33" i="16"/>
  <c r="I33" i="16"/>
  <c r="H33" i="16"/>
  <c r="G33" i="16"/>
  <c r="F33" i="16"/>
  <c r="E33" i="16"/>
  <c r="D33" i="16"/>
  <c r="C33" i="16"/>
  <c r="B33" i="16"/>
  <c r="A33" i="16"/>
  <c r="T32" i="16"/>
  <c r="S32" i="16"/>
  <c r="R32" i="16"/>
  <c r="Q32" i="16"/>
  <c r="P32" i="16"/>
  <c r="O32" i="16"/>
  <c r="N32" i="16"/>
  <c r="M32" i="16"/>
  <c r="L32" i="16"/>
  <c r="K32" i="16"/>
  <c r="J32" i="16"/>
  <c r="I32" i="16"/>
  <c r="H32" i="16"/>
  <c r="G32" i="16"/>
  <c r="F32" i="16"/>
  <c r="E32" i="16"/>
  <c r="D32" i="16"/>
  <c r="C32" i="16"/>
  <c r="B32" i="16"/>
  <c r="A32" i="16"/>
  <c r="T31" i="16"/>
  <c r="S31" i="16"/>
  <c r="R31" i="16"/>
  <c r="Q31" i="16"/>
  <c r="P31" i="16"/>
  <c r="O31" i="16"/>
  <c r="N31" i="16"/>
  <c r="M31" i="16"/>
  <c r="L31" i="16"/>
  <c r="K31" i="16"/>
  <c r="J31" i="16"/>
  <c r="I31" i="16"/>
  <c r="H31" i="16"/>
  <c r="G31" i="16"/>
  <c r="F31" i="16"/>
  <c r="E31" i="16"/>
  <c r="D31" i="16"/>
  <c r="C31" i="16"/>
  <c r="B31" i="16"/>
  <c r="A31" i="16"/>
  <c r="U30" i="16"/>
  <c r="T30" i="16"/>
  <c r="S30" i="16"/>
  <c r="R30" i="16"/>
  <c r="Q30" i="16"/>
  <c r="P30" i="16"/>
  <c r="O30" i="16"/>
  <c r="N30" i="16"/>
  <c r="M30" i="16"/>
  <c r="L30" i="16"/>
  <c r="K30" i="16"/>
  <c r="J30" i="16"/>
  <c r="I30" i="16"/>
  <c r="H30" i="16"/>
  <c r="G30" i="16"/>
  <c r="F30" i="16"/>
  <c r="E30" i="16"/>
  <c r="D30" i="16"/>
  <c r="C30" i="16"/>
  <c r="B30" i="16"/>
  <c r="A30" i="16"/>
  <c r="T29" i="16"/>
  <c r="S29" i="16"/>
  <c r="R29" i="16"/>
  <c r="Q29" i="16"/>
  <c r="P29" i="16"/>
  <c r="O29" i="16"/>
  <c r="N29" i="16"/>
  <c r="M29" i="16"/>
  <c r="L29" i="16"/>
  <c r="K29" i="16"/>
  <c r="J29" i="16"/>
  <c r="I29" i="16"/>
  <c r="H29" i="16"/>
  <c r="G29" i="16"/>
  <c r="F29" i="16"/>
  <c r="E29" i="16"/>
  <c r="D29" i="16"/>
  <c r="C29" i="16"/>
  <c r="B29" i="16"/>
  <c r="A29" i="16"/>
  <c r="T28" i="16"/>
  <c r="S28" i="16"/>
  <c r="R28" i="16"/>
  <c r="Q28" i="16"/>
  <c r="P28" i="16"/>
  <c r="O28" i="16"/>
  <c r="N28" i="16"/>
  <c r="M28" i="16"/>
  <c r="L28" i="16"/>
  <c r="K28" i="16"/>
  <c r="J28" i="16"/>
  <c r="I28" i="16"/>
  <c r="H28" i="16"/>
  <c r="G28" i="16"/>
  <c r="F28" i="16"/>
  <c r="E28" i="16"/>
  <c r="D28" i="16"/>
  <c r="C28" i="16"/>
  <c r="B28" i="16"/>
  <c r="A28" i="16"/>
  <c r="T27" i="16"/>
  <c r="S27" i="16"/>
  <c r="R27" i="16"/>
  <c r="Q27" i="16"/>
  <c r="P27" i="16"/>
  <c r="O27" i="16"/>
  <c r="N27" i="16"/>
  <c r="M27" i="16"/>
  <c r="L27" i="16"/>
  <c r="K27" i="16"/>
  <c r="J27" i="16"/>
  <c r="I27" i="16"/>
  <c r="H27" i="16"/>
  <c r="G27" i="16"/>
  <c r="F27" i="16"/>
  <c r="E27" i="16"/>
  <c r="D27" i="16"/>
  <c r="C27" i="16"/>
  <c r="B27" i="16"/>
  <c r="A27" i="16"/>
  <c r="T26" i="16"/>
  <c r="S26" i="16"/>
  <c r="R26" i="16"/>
  <c r="Q26" i="16"/>
  <c r="P26" i="16"/>
  <c r="O26" i="16"/>
  <c r="N26" i="16"/>
  <c r="M26" i="16"/>
  <c r="L26" i="16"/>
  <c r="K26" i="16"/>
  <c r="J26" i="16"/>
  <c r="I26" i="16"/>
  <c r="H26" i="16"/>
  <c r="G26" i="16"/>
  <c r="F26" i="16"/>
  <c r="E26" i="16"/>
  <c r="D26" i="16"/>
  <c r="C26" i="16"/>
  <c r="U26" i="16" s="1"/>
  <c r="B26" i="16"/>
  <c r="A26" i="16"/>
  <c r="T25" i="16"/>
  <c r="S25" i="16"/>
  <c r="R25" i="16"/>
  <c r="Q25" i="16"/>
  <c r="P25" i="16"/>
  <c r="O25" i="16"/>
  <c r="N25" i="16"/>
  <c r="M25" i="16"/>
  <c r="L25" i="16"/>
  <c r="K25" i="16"/>
  <c r="J25" i="16"/>
  <c r="I25" i="16"/>
  <c r="H25" i="16"/>
  <c r="G25" i="16"/>
  <c r="F25" i="16"/>
  <c r="E25" i="16"/>
  <c r="D25" i="16"/>
  <c r="C25" i="16"/>
  <c r="B25" i="16"/>
  <c r="A25" i="16"/>
  <c r="T24" i="16"/>
  <c r="S24" i="16"/>
  <c r="R24" i="16"/>
  <c r="Q24" i="16"/>
  <c r="P24" i="16"/>
  <c r="O24" i="16"/>
  <c r="N24" i="16"/>
  <c r="M24" i="16"/>
  <c r="L24" i="16"/>
  <c r="K24" i="16"/>
  <c r="J24" i="16"/>
  <c r="I24" i="16"/>
  <c r="H24" i="16"/>
  <c r="G24" i="16"/>
  <c r="F24" i="16"/>
  <c r="E24" i="16"/>
  <c r="D24" i="16"/>
  <c r="C24" i="16"/>
  <c r="B24" i="16"/>
  <c r="A24" i="16"/>
  <c r="T23" i="16"/>
  <c r="S23" i="16"/>
  <c r="R23" i="16"/>
  <c r="Q23" i="16"/>
  <c r="P23" i="16"/>
  <c r="O23" i="16"/>
  <c r="N23" i="16"/>
  <c r="M23" i="16"/>
  <c r="L23" i="16"/>
  <c r="K23" i="16"/>
  <c r="J23" i="16"/>
  <c r="I23" i="16"/>
  <c r="H23" i="16"/>
  <c r="G23" i="16"/>
  <c r="F23" i="16"/>
  <c r="E23" i="16"/>
  <c r="D23" i="16"/>
  <c r="C23" i="16"/>
  <c r="B23" i="16"/>
  <c r="A23" i="16"/>
  <c r="T22" i="16"/>
  <c r="S22" i="16"/>
  <c r="R22" i="16"/>
  <c r="Q22" i="16"/>
  <c r="P22" i="16"/>
  <c r="O22" i="16"/>
  <c r="N22" i="16"/>
  <c r="M22" i="16"/>
  <c r="L22" i="16"/>
  <c r="K22" i="16"/>
  <c r="J22" i="16"/>
  <c r="I22" i="16"/>
  <c r="H22" i="16"/>
  <c r="G22" i="16"/>
  <c r="F22" i="16"/>
  <c r="E22" i="16"/>
  <c r="U22" i="16" s="1"/>
  <c r="D22" i="16"/>
  <c r="C22" i="16"/>
  <c r="B22" i="16"/>
  <c r="A22" i="16"/>
  <c r="T21" i="16"/>
  <c r="S21" i="16"/>
  <c r="R21" i="16"/>
  <c r="Q21" i="16"/>
  <c r="P21" i="16"/>
  <c r="O21" i="16"/>
  <c r="N21" i="16"/>
  <c r="M21" i="16"/>
  <c r="L21" i="16"/>
  <c r="K21" i="16"/>
  <c r="J21" i="16"/>
  <c r="I21" i="16"/>
  <c r="H21" i="16"/>
  <c r="G21" i="16"/>
  <c r="F21" i="16"/>
  <c r="E21" i="16"/>
  <c r="D21" i="16"/>
  <c r="C21" i="16"/>
  <c r="B21" i="16"/>
  <c r="A21" i="16"/>
  <c r="T20" i="16"/>
  <c r="S20" i="16"/>
  <c r="R20" i="16"/>
  <c r="Q20" i="16"/>
  <c r="P20" i="16"/>
  <c r="O20" i="16"/>
  <c r="N20" i="16"/>
  <c r="M20" i="16"/>
  <c r="L20" i="16"/>
  <c r="K20" i="16"/>
  <c r="J20" i="16"/>
  <c r="I20" i="16"/>
  <c r="H20" i="16"/>
  <c r="G20" i="16"/>
  <c r="F20" i="16"/>
  <c r="E20" i="16"/>
  <c r="D20" i="16"/>
  <c r="C20" i="16"/>
  <c r="B20" i="16"/>
  <c r="A20" i="16"/>
  <c r="T19" i="16"/>
  <c r="S19" i="16"/>
  <c r="R19" i="16"/>
  <c r="Q19" i="16"/>
  <c r="P19" i="16"/>
  <c r="O19" i="16"/>
  <c r="N19" i="16"/>
  <c r="M19" i="16"/>
  <c r="L19" i="16"/>
  <c r="K19" i="16"/>
  <c r="J19" i="16"/>
  <c r="I19" i="16"/>
  <c r="H19" i="16"/>
  <c r="G19" i="16"/>
  <c r="F19" i="16"/>
  <c r="E19" i="16"/>
  <c r="D19" i="16"/>
  <c r="C19" i="16"/>
  <c r="B19" i="16"/>
  <c r="A19" i="16"/>
  <c r="T18" i="16"/>
  <c r="S18" i="16"/>
  <c r="R18" i="16"/>
  <c r="Q18" i="16"/>
  <c r="P18" i="16"/>
  <c r="O18" i="16"/>
  <c r="N18" i="16"/>
  <c r="M18" i="16"/>
  <c r="L18" i="16"/>
  <c r="K18" i="16"/>
  <c r="J18" i="16"/>
  <c r="I18" i="16"/>
  <c r="H18" i="16"/>
  <c r="G18" i="16"/>
  <c r="F18" i="16"/>
  <c r="E18" i="16"/>
  <c r="D18" i="16"/>
  <c r="C18" i="16"/>
  <c r="U18" i="16" s="1"/>
  <c r="B18" i="16"/>
  <c r="A18" i="16"/>
  <c r="T17" i="16"/>
  <c r="S17" i="16"/>
  <c r="R17" i="16"/>
  <c r="Q17" i="16"/>
  <c r="P17" i="16"/>
  <c r="O17" i="16"/>
  <c r="N17" i="16"/>
  <c r="M17" i="16"/>
  <c r="L17" i="16"/>
  <c r="K17" i="16"/>
  <c r="J17" i="16"/>
  <c r="I17" i="16"/>
  <c r="H17" i="16"/>
  <c r="G17" i="16"/>
  <c r="F17" i="16"/>
  <c r="E17" i="16"/>
  <c r="D17" i="16"/>
  <c r="C17" i="16"/>
  <c r="B17" i="16"/>
  <c r="A17" i="16"/>
  <c r="T16" i="16"/>
  <c r="S16" i="16"/>
  <c r="R16" i="16"/>
  <c r="Q16" i="16"/>
  <c r="P16" i="16"/>
  <c r="O16" i="16"/>
  <c r="N16" i="16"/>
  <c r="M16" i="16"/>
  <c r="L16" i="16"/>
  <c r="K16" i="16"/>
  <c r="J16" i="16"/>
  <c r="I16" i="16"/>
  <c r="H16" i="16"/>
  <c r="G16" i="16"/>
  <c r="F16" i="16"/>
  <c r="E16" i="16"/>
  <c r="D16" i="16"/>
  <c r="C16" i="16"/>
  <c r="B16" i="16"/>
  <c r="A16" i="16"/>
  <c r="T15" i="16"/>
  <c r="S15" i="16"/>
  <c r="R15" i="16"/>
  <c r="Q15" i="16"/>
  <c r="P15" i="16"/>
  <c r="O15" i="16"/>
  <c r="N15" i="16"/>
  <c r="M15" i="16"/>
  <c r="L15" i="16"/>
  <c r="K15" i="16"/>
  <c r="J15" i="16"/>
  <c r="I15" i="16"/>
  <c r="H15" i="16"/>
  <c r="G15" i="16"/>
  <c r="F15" i="16"/>
  <c r="E15" i="16"/>
  <c r="D15" i="16"/>
  <c r="C15" i="16"/>
  <c r="B15" i="16"/>
  <c r="A15" i="16"/>
  <c r="T14" i="16"/>
  <c r="S14" i="16"/>
  <c r="R14" i="16"/>
  <c r="Q14" i="16"/>
  <c r="P14" i="16"/>
  <c r="O14" i="16"/>
  <c r="N14" i="16"/>
  <c r="M14" i="16"/>
  <c r="L14" i="16"/>
  <c r="K14" i="16"/>
  <c r="J14" i="16"/>
  <c r="I14" i="16"/>
  <c r="H14" i="16"/>
  <c r="G14" i="16"/>
  <c r="F14" i="16"/>
  <c r="E14" i="16"/>
  <c r="D14" i="16"/>
  <c r="U14" i="16" s="1"/>
  <c r="C14" i="16"/>
  <c r="B14" i="16"/>
  <c r="A14" i="16"/>
  <c r="T13" i="16"/>
  <c r="S13" i="16"/>
  <c r="R13" i="16"/>
  <c r="Q13" i="16"/>
  <c r="P13" i="16"/>
  <c r="O13" i="16"/>
  <c r="N13" i="16"/>
  <c r="M13" i="16"/>
  <c r="L13" i="16"/>
  <c r="K13" i="16"/>
  <c r="J13" i="16"/>
  <c r="I13" i="16"/>
  <c r="H13" i="16"/>
  <c r="G13" i="16"/>
  <c r="F13" i="16"/>
  <c r="E13" i="16"/>
  <c r="D13" i="16"/>
  <c r="C13" i="16"/>
  <c r="B13" i="16"/>
  <c r="A13" i="16"/>
  <c r="T12" i="16"/>
  <c r="S12" i="16"/>
  <c r="R12" i="16"/>
  <c r="Q12" i="16"/>
  <c r="P12" i="16"/>
  <c r="O12" i="16"/>
  <c r="N12" i="16"/>
  <c r="M12" i="16"/>
  <c r="L12" i="16"/>
  <c r="K12" i="16"/>
  <c r="J12" i="16"/>
  <c r="I12" i="16"/>
  <c r="H12" i="16"/>
  <c r="G12" i="16"/>
  <c r="F12" i="16"/>
  <c r="E12" i="16"/>
  <c r="D12" i="16"/>
  <c r="C12" i="16"/>
  <c r="B12" i="16"/>
  <c r="A12" i="16"/>
  <c r="T11" i="16"/>
  <c r="S11" i="16"/>
  <c r="R11" i="16"/>
  <c r="Q11" i="16"/>
  <c r="P11" i="16"/>
  <c r="O11" i="16"/>
  <c r="N11" i="16"/>
  <c r="M11" i="16"/>
  <c r="L11" i="16"/>
  <c r="K11" i="16"/>
  <c r="J11" i="16"/>
  <c r="I11" i="16"/>
  <c r="H11" i="16"/>
  <c r="G11" i="16"/>
  <c r="F11" i="16"/>
  <c r="E11" i="16"/>
  <c r="D11" i="16"/>
  <c r="C11" i="16"/>
  <c r="B11" i="16"/>
  <c r="A11" i="16"/>
  <c r="T10" i="16"/>
  <c r="S10" i="16"/>
  <c r="R10" i="16"/>
  <c r="Q10" i="16"/>
  <c r="P10" i="16"/>
  <c r="O10" i="16"/>
  <c r="N10" i="16"/>
  <c r="M10" i="16"/>
  <c r="L10" i="16"/>
  <c r="K10" i="16"/>
  <c r="J10" i="16"/>
  <c r="I10" i="16"/>
  <c r="H10" i="16"/>
  <c r="G10" i="16"/>
  <c r="F10" i="16"/>
  <c r="E10" i="16"/>
  <c r="U10" i="16" s="1"/>
  <c r="D10" i="16"/>
  <c r="C10" i="16"/>
  <c r="B10" i="16"/>
  <c r="A10" i="16"/>
  <c r="T9" i="16"/>
  <c r="S9" i="16"/>
  <c r="R9" i="16"/>
  <c r="Q9" i="16"/>
  <c r="P9" i="16"/>
  <c r="O9" i="16"/>
  <c r="N9" i="16"/>
  <c r="M9" i="16"/>
  <c r="L9" i="16"/>
  <c r="K9" i="16"/>
  <c r="J9" i="16"/>
  <c r="I9" i="16"/>
  <c r="H9" i="16"/>
  <c r="G9" i="16"/>
  <c r="F9" i="16"/>
  <c r="E9" i="16"/>
  <c r="D9" i="16"/>
  <c r="C9" i="16"/>
  <c r="B9" i="16"/>
  <c r="A9" i="16"/>
  <c r="T8" i="16"/>
  <c r="S8" i="16"/>
  <c r="R8" i="16"/>
  <c r="Q8" i="16"/>
  <c r="P8" i="16"/>
  <c r="O8" i="16"/>
  <c r="N8" i="16"/>
  <c r="M8" i="16"/>
  <c r="L8" i="16"/>
  <c r="K8" i="16"/>
  <c r="J8" i="16"/>
  <c r="I8" i="16"/>
  <c r="H8" i="16"/>
  <c r="G8" i="16"/>
  <c r="F8" i="16"/>
  <c r="E8" i="16"/>
  <c r="D8" i="16"/>
  <c r="C8" i="16"/>
  <c r="B8" i="16"/>
  <c r="A8" i="16"/>
  <c r="T7" i="16"/>
  <c r="S7" i="16"/>
  <c r="R7" i="16"/>
  <c r="Q7" i="16"/>
  <c r="P7" i="16"/>
  <c r="O7" i="16"/>
  <c r="N7" i="16"/>
  <c r="M7" i="16"/>
  <c r="L7" i="16"/>
  <c r="K7" i="16"/>
  <c r="J7" i="16"/>
  <c r="I7" i="16"/>
  <c r="H7" i="16"/>
  <c r="G7" i="16"/>
  <c r="F7" i="16"/>
  <c r="E7" i="16"/>
  <c r="D7" i="16"/>
  <c r="C7" i="16"/>
  <c r="B7" i="16"/>
  <c r="A7" i="16"/>
  <c r="T6" i="16"/>
  <c r="S6" i="16"/>
  <c r="R6" i="16"/>
  <c r="Q6" i="16"/>
  <c r="P6" i="16"/>
  <c r="O6" i="16"/>
  <c r="N6" i="16"/>
  <c r="M6" i="16"/>
  <c r="L6" i="16"/>
  <c r="K6" i="16"/>
  <c r="J6" i="16"/>
  <c r="I6" i="16"/>
  <c r="H6" i="16"/>
  <c r="G6" i="16"/>
  <c r="F6" i="16"/>
  <c r="E6" i="16"/>
  <c r="D6" i="16"/>
  <c r="C6" i="16"/>
  <c r="U6" i="16" s="1"/>
  <c r="B6" i="16"/>
  <c r="A6" i="16"/>
  <c r="T5" i="16"/>
  <c r="S5" i="16"/>
  <c r="R5" i="16"/>
  <c r="Q5" i="16"/>
  <c r="P5" i="16"/>
  <c r="O5" i="16"/>
  <c r="N5" i="16"/>
  <c r="M5" i="16"/>
  <c r="L5" i="16"/>
  <c r="K5" i="16"/>
  <c r="J5" i="16"/>
  <c r="I5" i="16"/>
  <c r="H5" i="16"/>
  <c r="G5" i="16"/>
  <c r="F5" i="16"/>
  <c r="E5" i="16"/>
  <c r="D5" i="16"/>
  <c r="C5" i="16"/>
  <c r="B5" i="16"/>
  <c r="A5" i="16"/>
  <c r="T4" i="16"/>
  <c r="S4" i="16"/>
  <c r="R4" i="16"/>
  <c r="Q4" i="16"/>
  <c r="P4" i="16"/>
  <c r="O4" i="16"/>
  <c r="N4" i="16"/>
  <c r="M4" i="16"/>
  <c r="L4" i="16"/>
  <c r="K4" i="16"/>
  <c r="J4" i="16"/>
  <c r="I4" i="16"/>
  <c r="H4" i="16"/>
  <c r="G4" i="16"/>
  <c r="F4" i="16"/>
  <c r="E4" i="16"/>
  <c r="D4" i="16"/>
  <c r="C4" i="16"/>
  <c r="B4" i="16"/>
  <c r="A4" i="16"/>
  <c r="T3" i="16"/>
  <c r="S3" i="16"/>
  <c r="R3" i="16"/>
  <c r="Q3" i="16"/>
  <c r="P3" i="16"/>
  <c r="O3" i="16"/>
  <c r="N3" i="16"/>
  <c r="M3" i="16"/>
  <c r="L3" i="16"/>
  <c r="K3" i="16"/>
  <c r="J3" i="16"/>
  <c r="I3" i="16"/>
  <c r="H3" i="16"/>
  <c r="G3" i="16"/>
  <c r="F3" i="16"/>
  <c r="E3" i="16"/>
  <c r="D3" i="16"/>
  <c r="C3" i="16"/>
  <c r="B3" i="16"/>
  <c r="A3" i="16"/>
  <c r="T2" i="16"/>
  <c r="T74" i="16" s="1"/>
  <c r="S2" i="16"/>
  <c r="S74" i="16" s="1"/>
  <c r="R2" i="16"/>
  <c r="R74" i="16" s="1"/>
  <c r="Q2" i="16"/>
  <c r="Q74" i="16" s="1"/>
  <c r="P2" i="16"/>
  <c r="P74" i="16" s="1"/>
  <c r="O2" i="16"/>
  <c r="O74" i="16" s="1"/>
  <c r="N2" i="16"/>
  <c r="N74" i="16" s="1"/>
  <c r="M2" i="16"/>
  <c r="M74" i="16" s="1"/>
  <c r="L2" i="16"/>
  <c r="L74" i="16" s="1"/>
  <c r="K2" i="16"/>
  <c r="K74" i="16" s="1"/>
  <c r="J2" i="16"/>
  <c r="J74" i="16" s="1"/>
  <c r="I2" i="16"/>
  <c r="I74" i="16" s="1"/>
  <c r="H2" i="16"/>
  <c r="H74" i="16" s="1"/>
  <c r="G2" i="16"/>
  <c r="G74" i="16" s="1"/>
  <c r="F2" i="16"/>
  <c r="F74" i="16" s="1"/>
  <c r="E2" i="16"/>
  <c r="E74" i="16" s="1"/>
  <c r="D2" i="16"/>
  <c r="D74" i="16" s="1"/>
  <c r="C2" i="16"/>
  <c r="C74" i="16" s="1"/>
  <c r="B2" i="16"/>
  <c r="A2" i="16"/>
  <c r="T1" i="16"/>
  <c r="S1" i="16"/>
  <c r="R1" i="16"/>
  <c r="Q1" i="16"/>
  <c r="P1" i="16"/>
  <c r="O1" i="16"/>
  <c r="N1" i="16"/>
  <c r="M1" i="16"/>
  <c r="L1" i="16"/>
  <c r="K1" i="16"/>
  <c r="J1" i="16"/>
  <c r="I1" i="16"/>
  <c r="H1" i="16"/>
  <c r="G1" i="16"/>
  <c r="F1" i="16"/>
  <c r="E1" i="16"/>
  <c r="D1" i="16"/>
  <c r="C1" i="16"/>
  <c r="S74" i="17"/>
  <c r="K74" i="17"/>
  <c r="C74" i="17"/>
  <c r="T73" i="17"/>
  <c r="S73" i="17"/>
  <c r="R73" i="17"/>
  <c r="Q73" i="17"/>
  <c r="P73" i="17"/>
  <c r="O73" i="17"/>
  <c r="N73" i="17"/>
  <c r="M73" i="17"/>
  <c r="L73" i="17"/>
  <c r="K73" i="17"/>
  <c r="J73" i="17"/>
  <c r="I73" i="17"/>
  <c r="H73" i="17"/>
  <c r="G73" i="17"/>
  <c r="F73" i="17"/>
  <c r="E73" i="17"/>
  <c r="D73" i="17"/>
  <c r="C73" i="17"/>
  <c r="B73" i="17"/>
  <c r="A73" i="17"/>
  <c r="T72" i="17"/>
  <c r="S72" i="17"/>
  <c r="R72" i="17"/>
  <c r="Q72" i="17"/>
  <c r="P72" i="17"/>
  <c r="O72" i="17"/>
  <c r="N72" i="17"/>
  <c r="M72" i="17"/>
  <c r="L72" i="17"/>
  <c r="K72" i="17"/>
  <c r="J72" i="17"/>
  <c r="I72" i="17"/>
  <c r="H72" i="17"/>
  <c r="G72" i="17"/>
  <c r="F72" i="17"/>
  <c r="E72" i="17"/>
  <c r="U72" i="17" s="1"/>
  <c r="D72" i="17"/>
  <c r="C72" i="17"/>
  <c r="B72" i="17"/>
  <c r="A72" i="17"/>
  <c r="T71" i="17"/>
  <c r="S71" i="17"/>
  <c r="R71" i="17"/>
  <c r="Q71" i="17"/>
  <c r="P71" i="17"/>
  <c r="O71" i="17"/>
  <c r="N71" i="17"/>
  <c r="M71" i="17"/>
  <c r="L71" i="17"/>
  <c r="K71" i="17"/>
  <c r="J71" i="17"/>
  <c r="I71" i="17"/>
  <c r="H71" i="17"/>
  <c r="G71" i="17"/>
  <c r="F71" i="17"/>
  <c r="E71" i="17"/>
  <c r="D71" i="17"/>
  <c r="C71" i="17"/>
  <c r="A71" i="17"/>
  <c r="T70" i="17"/>
  <c r="S70" i="17"/>
  <c r="R70" i="17"/>
  <c r="Q70" i="17"/>
  <c r="P70" i="17"/>
  <c r="O70" i="17"/>
  <c r="N70" i="17"/>
  <c r="M70" i="17"/>
  <c r="L70" i="17"/>
  <c r="K70" i="17"/>
  <c r="J70" i="17"/>
  <c r="I70" i="17"/>
  <c r="H70" i="17"/>
  <c r="G70" i="17"/>
  <c r="F70" i="17"/>
  <c r="E70" i="17"/>
  <c r="D70" i="17"/>
  <c r="C70" i="17"/>
  <c r="B70" i="17"/>
  <c r="A70" i="17"/>
  <c r="T69" i="17"/>
  <c r="S69" i="17"/>
  <c r="R69" i="17"/>
  <c r="Q69" i="17"/>
  <c r="P69" i="17"/>
  <c r="O69" i="17"/>
  <c r="N69" i="17"/>
  <c r="M69" i="17"/>
  <c r="L69" i="17"/>
  <c r="K69" i="17"/>
  <c r="J69" i="17"/>
  <c r="I69" i="17"/>
  <c r="H69" i="17"/>
  <c r="G69" i="17"/>
  <c r="F69" i="17"/>
  <c r="E69" i="17"/>
  <c r="D69" i="17"/>
  <c r="C69" i="17"/>
  <c r="B69" i="17"/>
  <c r="A69" i="17"/>
  <c r="T68" i="17"/>
  <c r="S68" i="17"/>
  <c r="R68" i="17"/>
  <c r="Q68" i="17"/>
  <c r="P68" i="17"/>
  <c r="O68" i="17"/>
  <c r="N68" i="17"/>
  <c r="M68" i="17"/>
  <c r="L68" i="17"/>
  <c r="K68" i="17"/>
  <c r="J68" i="17"/>
  <c r="I68" i="17"/>
  <c r="H68" i="17"/>
  <c r="G68" i="17"/>
  <c r="F68" i="17"/>
  <c r="E68" i="17"/>
  <c r="D68" i="17"/>
  <c r="C68" i="17"/>
  <c r="B68" i="17"/>
  <c r="A68" i="17"/>
  <c r="T67" i="17"/>
  <c r="S67" i="17"/>
  <c r="R67" i="17"/>
  <c r="Q67" i="17"/>
  <c r="P67" i="17"/>
  <c r="O67" i="17"/>
  <c r="N67" i="17"/>
  <c r="M67" i="17"/>
  <c r="L67" i="17"/>
  <c r="K67" i="17"/>
  <c r="J67" i="17"/>
  <c r="I67" i="17"/>
  <c r="H67" i="17"/>
  <c r="G67" i="17"/>
  <c r="F67" i="17"/>
  <c r="E67" i="17"/>
  <c r="D67" i="17"/>
  <c r="C67" i="17"/>
  <c r="U67" i="17" s="1"/>
  <c r="B67" i="17"/>
  <c r="A67" i="17"/>
  <c r="T66" i="17"/>
  <c r="S66" i="17"/>
  <c r="R66" i="17"/>
  <c r="Q66" i="17"/>
  <c r="P66" i="17"/>
  <c r="O66" i="17"/>
  <c r="N66" i="17"/>
  <c r="M66" i="17"/>
  <c r="L66" i="17"/>
  <c r="K66" i="17"/>
  <c r="J66" i="17"/>
  <c r="I66" i="17"/>
  <c r="H66" i="17"/>
  <c r="G66" i="17"/>
  <c r="F66" i="17"/>
  <c r="E66" i="17"/>
  <c r="D66" i="17"/>
  <c r="C66" i="17"/>
  <c r="A66" i="17"/>
  <c r="T65" i="17"/>
  <c r="S65" i="17"/>
  <c r="R65" i="17"/>
  <c r="Q65" i="17"/>
  <c r="P65" i="17"/>
  <c r="O65" i="17"/>
  <c r="N65" i="17"/>
  <c r="M65" i="17"/>
  <c r="L65" i="17"/>
  <c r="K65" i="17"/>
  <c r="J65" i="17"/>
  <c r="I65" i="17"/>
  <c r="H65" i="17"/>
  <c r="G65" i="17"/>
  <c r="F65" i="17"/>
  <c r="E65" i="17"/>
  <c r="D65" i="17"/>
  <c r="C65" i="17"/>
  <c r="B65" i="17"/>
  <c r="A65" i="17"/>
  <c r="T64" i="17"/>
  <c r="S64" i="17"/>
  <c r="R64" i="17"/>
  <c r="Q64" i="17"/>
  <c r="P64" i="17"/>
  <c r="O64" i="17"/>
  <c r="N64" i="17"/>
  <c r="M64" i="17"/>
  <c r="L64" i="17"/>
  <c r="K64" i="17"/>
  <c r="J64" i="17"/>
  <c r="I64" i="17"/>
  <c r="H64" i="17"/>
  <c r="G64" i="17"/>
  <c r="F64" i="17"/>
  <c r="E64" i="17"/>
  <c r="D64" i="17"/>
  <c r="C64" i="17"/>
  <c r="B64" i="17"/>
  <c r="A64" i="17"/>
  <c r="T63" i="17"/>
  <c r="S63" i="17"/>
  <c r="R63" i="17"/>
  <c r="Q63" i="17"/>
  <c r="P63" i="17"/>
  <c r="O63" i="17"/>
  <c r="N63" i="17"/>
  <c r="M63" i="17"/>
  <c r="L63" i="17"/>
  <c r="K63" i="17"/>
  <c r="J63" i="17"/>
  <c r="I63" i="17"/>
  <c r="H63" i="17"/>
  <c r="G63" i="17"/>
  <c r="F63" i="17"/>
  <c r="E63" i="17"/>
  <c r="D63" i="17"/>
  <c r="C63" i="17"/>
  <c r="B63" i="17"/>
  <c r="A63" i="17"/>
  <c r="T62" i="17"/>
  <c r="S62" i="17"/>
  <c r="R62" i="17"/>
  <c r="Q62" i="17"/>
  <c r="P62" i="17"/>
  <c r="O62" i="17"/>
  <c r="N62" i="17"/>
  <c r="M62" i="17"/>
  <c r="L62" i="17"/>
  <c r="K62" i="17"/>
  <c r="J62" i="17"/>
  <c r="I62" i="17"/>
  <c r="H62" i="17"/>
  <c r="G62" i="17"/>
  <c r="F62" i="17"/>
  <c r="E62" i="17"/>
  <c r="U62" i="17" s="1"/>
  <c r="D62" i="17"/>
  <c r="C62" i="17"/>
  <c r="B62" i="17"/>
  <c r="A62" i="17"/>
  <c r="T61" i="17"/>
  <c r="S61" i="17"/>
  <c r="R61" i="17"/>
  <c r="Q61" i="17"/>
  <c r="P61" i="17"/>
  <c r="O61" i="17"/>
  <c r="N61" i="17"/>
  <c r="M61" i="17"/>
  <c r="L61" i="17"/>
  <c r="K61" i="17"/>
  <c r="J61" i="17"/>
  <c r="I61" i="17"/>
  <c r="H61" i="17"/>
  <c r="G61" i="17"/>
  <c r="F61" i="17"/>
  <c r="E61" i="17"/>
  <c r="D61" i="17"/>
  <c r="C61" i="17"/>
  <c r="A61" i="17"/>
  <c r="T60" i="17"/>
  <c r="S60" i="17"/>
  <c r="R60" i="17"/>
  <c r="Q60" i="17"/>
  <c r="P60" i="17"/>
  <c r="O60" i="17"/>
  <c r="N60" i="17"/>
  <c r="M60" i="17"/>
  <c r="L60" i="17"/>
  <c r="K60" i="17"/>
  <c r="J60" i="17"/>
  <c r="I60" i="17"/>
  <c r="H60" i="17"/>
  <c r="G60" i="17"/>
  <c r="F60" i="17"/>
  <c r="E60" i="17"/>
  <c r="D60" i="17"/>
  <c r="C60" i="17"/>
  <c r="B60" i="17"/>
  <c r="A60" i="17"/>
  <c r="T59" i="17"/>
  <c r="S59" i="17"/>
  <c r="R59" i="17"/>
  <c r="Q59" i="17"/>
  <c r="P59" i="17"/>
  <c r="O59" i="17"/>
  <c r="N59" i="17"/>
  <c r="M59" i="17"/>
  <c r="L59" i="17"/>
  <c r="K59" i="17"/>
  <c r="J59" i="17"/>
  <c r="I59" i="17"/>
  <c r="H59" i="17"/>
  <c r="G59" i="17"/>
  <c r="F59" i="17"/>
  <c r="E59" i="17"/>
  <c r="D59" i="17"/>
  <c r="C59" i="17"/>
  <c r="B59" i="17"/>
  <c r="A59" i="17"/>
  <c r="T58" i="17"/>
  <c r="S58" i="17"/>
  <c r="R58" i="17"/>
  <c r="Q58" i="17"/>
  <c r="P58" i="17"/>
  <c r="O58" i="17"/>
  <c r="N58" i="17"/>
  <c r="M58" i="17"/>
  <c r="L58" i="17"/>
  <c r="K58" i="17"/>
  <c r="J58" i="17"/>
  <c r="I58" i="17"/>
  <c r="H58" i="17"/>
  <c r="G58" i="17"/>
  <c r="F58" i="17"/>
  <c r="E58" i="17"/>
  <c r="D58" i="17"/>
  <c r="C58" i="17"/>
  <c r="B58" i="17"/>
  <c r="A58" i="17"/>
  <c r="T57" i="17"/>
  <c r="S57" i="17"/>
  <c r="R57" i="17"/>
  <c r="Q57" i="17"/>
  <c r="P57" i="17"/>
  <c r="O57" i="17"/>
  <c r="N57" i="17"/>
  <c r="M57" i="17"/>
  <c r="L57" i="17"/>
  <c r="K57" i="17"/>
  <c r="J57" i="17"/>
  <c r="I57" i="17"/>
  <c r="H57" i="17"/>
  <c r="G57" i="17"/>
  <c r="F57" i="17"/>
  <c r="E57" i="17"/>
  <c r="D57" i="17"/>
  <c r="C57" i="17"/>
  <c r="U57" i="17" s="1"/>
  <c r="B57" i="17"/>
  <c r="A57" i="17"/>
  <c r="T56" i="17"/>
  <c r="S56" i="17"/>
  <c r="R56" i="17"/>
  <c r="Q56" i="17"/>
  <c r="P56" i="17"/>
  <c r="O56" i="17"/>
  <c r="N56" i="17"/>
  <c r="M56" i="17"/>
  <c r="L56" i="17"/>
  <c r="K56" i="17"/>
  <c r="J56" i="17"/>
  <c r="I56" i="17"/>
  <c r="H56" i="17"/>
  <c r="G56" i="17"/>
  <c r="F56" i="17"/>
  <c r="E56" i="17"/>
  <c r="D56" i="17"/>
  <c r="C56" i="17"/>
  <c r="A56" i="17"/>
  <c r="T55" i="17"/>
  <c r="S55" i="17"/>
  <c r="R55" i="17"/>
  <c r="Q55" i="17"/>
  <c r="P55" i="17"/>
  <c r="O55" i="17"/>
  <c r="N55" i="17"/>
  <c r="M55" i="17"/>
  <c r="L55" i="17"/>
  <c r="K55" i="17"/>
  <c r="J55" i="17"/>
  <c r="I55" i="17"/>
  <c r="H55" i="17"/>
  <c r="G55" i="17"/>
  <c r="F55" i="17"/>
  <c r="E55" i="17"/>
  <c r="D55" i="17"/>
  <c r="C55" i="17"/>
  <c r="B55" i="17"/>
  <c r="A55" i="17"/>
  <c r="T54" i="17"/>
  <c r="S54" i="17"/>
  <c r="R54" i="17"/>
  <c r="Q54" i="17"/>
  <c r="P54" i="17"/>
  <c r="O54" i="17"/>
  <c r="N54" i="17"/>
  <c r="M54" i="17"/>
  <c r="L54" i="17"/>
  <c r="K54" i="17"/>
  <c r="J54" i="17"/>
  <c r="I54" i="17"/>
  <c r="H54" i="17"/>
  <c r="G54" i="17"/>
  <c r="F54" i="17"/>
  <c r="E54" i="17"/>
  <c r="D54" i="17"/>
  <c r="C54" i="17"/>
  <c r="B54" i="17"/>
  <c r="A54" i="17"/>
  <c r="T53" i="17"/>
  <c r="S53" i="17"/>
  <c r="R53" i="17"/>
  <c r="Q53" i="17"/>
  <c r="P53" i="17"/>
  <c r="O53" i="17"/>
  <c r="N53" i="17"/>
  <c r="M53" i="17"/>
  <c r="L53" i="17"/>
  <c r="K53" i="17"/>
  <c r="J53" i="17"/>
  <c r="I53" i="17"/>
  <c r="H53" i="17"/>
  <c r="G53" i="17"/>
  <c r="F53" i="17"/>
  <c r="E53" i="17"/>
  <c r="D53" i="17"/>
  <c r="C53" i="17"/>
  <c r="B53" i="17"/>
  <c r="A53" i="17"/>
  <c r="T52" i="17"/>
  <c r="S52" i="17"/>
  <c r="R52" i="17"/>
  <c r="Q52" i="17"/>
  <c r="P52" i="17"/>
  <c r="O52" i="17"/>
  <c r="N52" i="17"/>
  <c r="M52" i="17"/>
  <c r="L52" i="17"/>
  <c r="K52" i="17"/>
  <c r="J52" i="17"/>
  <c r="I52" i="17"/>
  <c r="H52" i="17"/>
  <c r="G52" i="17"/>
  <c r="F52" i="17"/>
  <c r="E52" i="17"/>
  <c r="U52" i="17" s="1"/>
  <c r="D52" i="17"/>
  <c r="C52" i="17"/>
  <c r="B52" i="17"/>
  <c r="A52" i="17"/>
  <c r="T51" i="17"/>
  <c r="S51" i="17"/>
  <c r="R51" i="17"/>
  <c r="Q51" i="17"/>
  <c r="P51" i="17"/>
  <c r="O51" i="17"/>
  <c r="N51" i="17"/>
  <c r="M51" i="17"/>
  <c r="L51" i="17"/>
  <c r="K51" i="17"/>
  <c r="J51" i="17"/>
  <c r="I51" i="17"/>
  <c r="H51" i="17"/>
  <c r="G51" i="17"/>
  <c r="F51" i="17"/>
  <c r="E51" i="17"/>
  <c r="D51" i="17"/>
  <c r="C51" i="17"/>
  <c r="A51" i="17"/>
  <c r="T50" i="17"/>
  <c r="S50" i="17"/>
  <c r="R50" i="17"/>
  <c r="Q50" i="17"/>
  <c r="P50" i="17"/>
  <c r="O50" i="17"/>
  <c r="N50" i="17"/>
  <c r="M50" i="17"/>
  <c r="L50" i="17"/>
  <c r="K50" i="17"/>
  <c r="J50" i="17"/>
  <c r="I50" i="17"/>
  <c r="H50" i="17"/>
  <c r="G50" i="17"/>
  <c r="F50" i="17"/>
  <c r="E50" i="17"/>
  <c r="D50" i="17"/>
  <c r="C50" i="17"/>
  <c r="B50" i="17"/>
  <c r="A50" i="17"/>
  <c r="T49" i="17"/>
  <c r="S49" i="17"/>
  <c r="R49" i="17"/>
  <c r="Q49" i="17"/>
  <c r="P49" i="17"/>
  <c r="O49" i="17"/>
  <c r="N49" i="17"/>
  <c r="M49" i="17"/>
  <c r="L49" i="17"/>
  <c r="K49" i="17"/>
  <c r="J49" i="17"/>
  <c r="I49" i="17"/>
  <c r="H49" i="17"/>
  <c r="G49" i="17"/>
  <c r="F49" i="17"/>
  <c r="E49" i="17"/>
  <c r="D49" i="17"/>
  <c r="C49" i="17"/>
  <c r="B49" i="17"/>
  <c r="A49" i="17"/>
  <c r="T48" i="17"/>
  <c r="S48" i="17"/>
  <c r="R48" i="17"/>
  <c r="Q48" i="17"/>
  <c r="P48" i="17"/>
  <c r="O48" i="17"/>
  <c r="N48" i="17"/>
  <c r="M48" i="17"/>
  <c r="L48" i="17"/>
  <c r="K48" i="17"/>
  <c r="J48" i="17"/>
  <c r="I48" i="17"/>
  <c r="H48" i="17"/>
  <c r="G48" i="17"/>
  <c r="F48" i="17"/>
  <c r="E48" i="17"/>
  <c r="D48" i="17"/>
  <c r="C48" i="17"/>
  <c r="B48" i="17"/>
  <c r="A48" i="17"/>
  <c r="T47" i="17"/>
  <c r="S47" i="17"/>
  <c r="R47" i="17"/>
  <c r="Q47" i="17"/>
  <c r="P47" i="17"/>
  <c r="O47" i="17"/>
  <c r="N47" i="17"/>
  <c r="M47" i="17"/>
  <c r="L47" i="17"/>
  <c r="K47" i="17"/>
  <c r="J47" i="17"/>
  <c r="I47" i="17"/>
  <c r="H47" i="17"/>
  <c r="G47" i="17"/>
  <c r="F47" i="17"/>
  <c r="E47" i="17"/>
  <c r="D47" i="17"/>
  <c r="C47" i="17"/>
  <c r="U47" i="17" s="1"/>
  <c r="B47" i="17"/>
  <c r="A47" i="17"/>
  <c r="T46" i="17"/>
  <c r="S46" i="17"/>
  <c r="R46" i="17"/>
  <c r="Q46" i="17"/>
  <c r="P46" i="17"/>
  <c r="O46" i="17"/>
  <c r="N46" i="17"/>
  <c r="M46" i="17"/>
  <c r="L46" i="17"/>
  <c r="K46" i="17"/>
  <c r="J46" i="17"/>
  <c r="I46" i="17"/>
  <c r="H46" i="17"/>
  <c r="G46" i="17"/>
  <c r="F46" i="17"/>
  <c r="E46" i="17"/>
  <c r="D46" i="17"/>
  <c r="C46" i="17"/>
  <c r="A46" i="17"/>
  <c r="T45" i="17"/>
  <c r="S45" i="17"/>
  <c r="R45" i="17"/>
  <c r="Q45" i="17"/>
  <c r="P45" i="17"/>
  <c r="O45" i="17"/>
  <c r="N45" i="17"/>
  <c r="M45" i="17"/>
  <c r="L45" i="17"/>
  <c r="K45" i="17"/>
  <c r="J45" i="17"/>
  <c r="I45" i="17"/>
  <c r="H45" i="17"/>
  <c r="G45" i="17"/>
  <c r="F45" i="17"/>
  <c r="E45" i="17"/>
  <c r="D45" i="17"/>
  <c r="C45" i="17"/>
  <c r="B45" i="17"/>
  <c r="A45" i="17"/>
  <c r="T44" i="17"/>
  <c r="S44" i="17"/>
  <c r="R44" i="17"/>
  <c r="Q44" i="17"/>
  <c r="P44" i="17"/>
  <c r="O44" i="17"/>
  <c r="N44" i="17"/>
  <c r="M44" i="17"/>
  <c r="L44" i="17"/>
  <c r="K44" i="17"/>
  <c r="J44" i="17"/>
  <c r="I44" i="17"/>
  <c r="H44" i="17"/>
  <c r="G44" i="17"/>
  <c r="F44" i="17"/>
  <c r="E44" i="17"/>
  <c r="D44" i="17"/>
  <c r="C44" i="17"/>
  <c r="B44" i="17"/>
  <c r="A44" i="17"/>
  <c r="T43" i="17"/>
  <c r="S43" i="17"/>
  <c r="R43" i="17"/>
  <c r="Q43" i="17"/>
  <c r="P43" i="17"/>
  <c r="O43" i="17"/>
  <c r="N43" i="17"/>
  <c r="M43" i="17"/>
  <c r="L43" i="17"/>
  <c r="K43" i="17"/>
  <c r="J43" i="17"/>
  <c r="I43" i="17"/>
  <c r="H43" i="17"/>
  <c r="G43" i="17"/>
  <c r="F43" i="17"/>
  <c r="E43" i="17"/>
  <c r="D43" i="17"/>
  <c r="C43" i="17"/>
  <c r="B43" i="17"/>
  <c r="A43" i="17"/>
  <c r="T42" i="17"/>
  <c r="S42" i="17"/>
  <c r="R42" i="17"/>
  <c r="Q42" i="17"/>
  <c r="P42" i="17"/>
  <c r="O42" i="17"/>
  <c r="N42" i="17"/>
  <c r="M42" i="17"/>
  <c r="L42" i="17"/>
  <c r="K42" i="17"/>
  <c r="J42" i="17"/>
  <c r="I42" i="17"/>
  <c r="H42" i="17"/>
  <c r="G42" i="17"/>
  <c r="F42" i="17"/>
  <c r="E42" i="17"/>
  <c r="U42" i="17" s="1"/>
  <c r="D42" i="17"/>
  <c r="C42" i="17"/>
  <c r="B42" i="17"/>
  <c r="A42" i="17"/>
  <c r="T41" i="17"/>
  <c r="S41" i="17"/>
  <c r="R41" i="17"/>
  <c r="Q41" i="17"/>
  <c r="P41" i="17"/>
  <c r="O41" i="17"/>
  <c r="N41" i="17"/>
  <c r="M41" i="17"/>
  <c r="L41" i="17"/>
  <c r="K41" i="17"/>
  <c r="J41" i="17"/>
  <c r="I41" i="17"/>
  <c r="H41" i="17"/>
  <c r="G41" i="17"/>
  <c r="F41" i="17"/>
  <c r="E41" i="17"/>
  <c r="D41" i="17"/>
  <c r="C41" i="17"/>
  <c r="A41" i="17"/>
  <c r="T40" i="17"/>
  <c r="S40" i="17"/>
  <c r="R40" i="17"/>
  <c r="Q40" i="17"/>
  <c r="P40" i="17"/>
  <c r="O40" i="17"/>
  <c r="N40" i="17"/>
  <c r="M40" i="17"/>
  <c r="L40" i="17"/>
  <c r="K40" i="17"/>
  <c r="J40" i="17"/>
  <c r="I40" i="17"/>
  <c r="H40" i="17"/>
  <c r="G40" i="17"/>
  <c r="F40" i="17"/>
  <c r="E40" i="17"/>
  <c r="D40" i="17"/>
  <c r="C40" i="17"/>
  <c r="B40" i="17"/>
  <c r="A40" i="17"/>
  <c r="T39" i="17"/>
  <c r="S39" i="17"/>
  <c r="R39" i="17"/>
  <c r="Q39" i="17"/>
  <c r="P39" i="17"/>
  <c r="O39" i="17"/>
  <c r="N39" i="17"/>
  <c r="M39" i="17"/>
  <c r="L39" i="17"/>
  <c r="K39" i="17"/>
  <c r="J39" i="17"/>
  <c r="I39" i="17"/>
  <c r="H39" i="17"/>
  <c r="G39" i="17"/>
  <c r="F39" i="17"/>
  <c r="E39" i="17"/>
  <c r="D39" i="17"/>
  <c r="C39" i="17"/>
  <c r="B39" i="17"/>
  <c r="A39" i="17"/>
  <c r="T38" i="17"/>
  <c r="S38" i="17"/>
  <c r="R38" i="17"/>
  <c r="Q38" i="17"/>
  <c r="P38" i="17"/>
  <c r="O38" i="17"/>
  <c r="N38" i="17"/>
  <c r="M38" i="17"/>
  <c r="L38" i="17"/>
  <c r="K38" i="17"/>
  <c r="J38" i="17"/>
  <c r="I38" i="17"/>
  <c r="H38" i="17"/>
  <c r="G38" i="17"/>
  <c r="F38" i="17"/>
  <c r="E38" i="17"/>
  <c r="D38" i="17"/>
  <c r="C38" i="17"/>
  <c r="B38" i="17"/>
  <c r="A38" i="17"/>
  <c r="T37" i="17"/>
  <c r="S37" i="17"/>
  <c r="R37" i="17"/>
  <c r="Q37" i="17"/>
  <c r="P37" i="17"/>
  <c r="O37" i="17"/>
  <c r="N37" i="17"/>
  <c r="M37" i="17"/>
  <c r="L37" i="17"/>
  <c r="K37" i="17"/>
  <c r="J37" i="17"/>
  <c r="I37" i="17"/>
  <c r="H37" i="17"/>
  <c r="G37" i="17"/>
  <c r="F37" i="17"/>
  <c r="E37" i="17"/>
  <c r="U36" i="17" s="1"/>
  <c r="D37" i="17"/>
  <c r="C37" i="17"/>
  <c r="B37" i="17"/>
  <c r="A37" i="17"/>
  <c r="T36" i="17"/>
  <c r="S36" i="17"/>
  <c r="R36" i="17"/>
  <c r="Q36" i="17"/>
  <c r="P36" i="17"/>
  <c r="O36" i="17"/>
  <c r="N36" i="17"/>
  <c r="M36" i="17"/>
  <c r="L36" i="17"/>
  <c r="K36" i="17"/>
  <c r="J36" i="17"/>
  <c r="I36" i="17"/>
  <c r="H36" i="17"/>
  <c r="G36" i="17"/>
  <c r="F36" i="17"/>
  <c r="E36" i="17"/>
  <c r="D36" i="17"/>
  <c r="C36" i="17"/>
  <c r="A36" i="17"/>
  <c r="T35" i="17"/>
  <c r="S35" i="17"/>
  <c r="R35" i="17"/>
  <c r="Q35" i="17"/>
  <c r="P35" i="17"/>
  <c r="O35" i="17"/>
  <c r="N35" i="17"/>
  <c r="M35" i="17"/>
  <c r="L35" i="17"/>
  <c r="K35" i="17"/>
  <c r="J35" i="17"/>
  <c r="I35" i="17"/>
  <c r="H35" i="17"/>
  <c r="G35" i="17"/>
  <c r="F35" i="17"/>
  <c r="E35" i="17"/>
  <c r="D35" i="17"/>
  <c r="C35" i="17"/>
  <c r="B35" i="17"/>
  <c r="A35" i="17"/>
  <c r="T34" i="17"/>
  <c r="S34" i="17"/>
  <c r="R34" i="17"/>
  <c r="Q34" i="17"/>
  <c r="P34" i="17"/>
  <c r="O34" i="17"/>
  <c r="N34" i="17"/>
  <c r="M34" i="17"/>
  <c r="L34" i="17"/>
  <c r="K34" i="17"/>
  <c r="J34" i="17"/>
  <c r="I34" i="17"/>
  <c r="H34" i="17"/>
  <c r="G34" i="17"/>
  <c r="F34" i="17"/>
  <c r="E34" i="17"/>
  <c r="D34" i="17"/>
  <c r="C34" i="17"/>
  <c r="B34" i="17"/>
  <c r="A34" i="17"/>
  <c r="T33" i="17"/>
  <c r="S33" i="17"/>
  <c r="R33" i="17"/>
  <c r="Q33" i="17"/>
  <c r="P33" i="17"/>
  <c r="O33" i="17"/>
  <c r="N33" i="17"/>
  <c r="M33" i="17"/>
  <c r="L33" i="17"/>
  <c r="K33" i="17"/>
  <c r="J33" i="17"/>
  <c r="I33" i="17"/>
  <c r="H33" i="17"/>
  <c r="G33" i="17"/>
  <c r="F33" i="17"/>
  <c r="E33" i="17"/>
  <c r="D33" i="17"/>
  <c r="C33" i="17"/>
  <c r="B33" i="17"/>
  <c r="A33" i="17"/>
  <c r="T32" i="17"/>
  <c r="S32" i="17"/>
  <c r="R32" i="17"/>
  <c r="Q32" i="17"/>
  <c r="P32" i="17"/>
  <c r="O32" i="17"/>
  <c r="N32" i="17"/>
  <c r="M32" i="17"/>
  <c r="L32" i="17"/>
  <c r="K32" i="17"/>
  <c r="J32" i="17"/>
  <c r="I32" i="17"/>
  <c r="H32" i="17"/>
  <c r="G32" i="17"/>
  <c r="F32" i="17"/>
  <c r="E32" i="17"/>
  <c r="D32" i="17"/>
  <c r="C32" i="17"/>
  <c r="U32" i="17" s="1"/>
  <c r="B32" i="17"/>
  <c r="A32" i="17"/>
  <c r="T31" i="17"/>
  <c r="S31" i="17"/>
  <c r="R31" i="17"/>
  <c r="Q31" i="17"/>
  <c r="P31" i="17"/>
  <c r="O31" i="17"/>
  <c r="N31" i="17"/>
  <c r="M31" i="17"/>
  <c r="L31" i="17"/>
  <c r="K31" i="17"/>
  <c r="J31" i="17"/>
  <c r="I31" i="17"/>
  <c r="H31" i="17"/>
  <c r="G31" i="17"/>
  <c r="F31" i="17"/>
  <c r="E31" i="17"/>
  <c r="D31" i="17"/>
  <c r="C31" i="17"/>
  <c r="A31" i="17"/>
  <c r="T30" i="17"/>
  <c r="S30" i="17"/>
  <c r="R30" i="17"/>
  <c r="Q30" i="17"/>
  <c r="P30" i="17"/>
  <c r="O30" i="17"/>
  <c r="N30" i="17"/>
  <c r="M30" i="17"/>
  <c r="L30" i="17"/>
  <c r="K30" i="17"/>
  <c r="J30" i="17"/>
  <c r="I30" i="17"/>
  <c r="H30" i="17"/>
  <c r="G30" i="17"/>
  <c r="F30" i="17"/>
  <c r="E30" i="17"/>
  <c r="D30" i="17"/>
  <c r="C30" i="17"/>
  <c r="B30" i="17"/>
  <c r="A30" i="17"/>
  <c r="T29" i="17"/>
  <c r="S29" i="17"/>
  <c r="R29" i="17"/>
  <c r="Q29" i="17"/>
  <c r="P29" i="17"/>
  <c r="O29" i="17"/>
  <c r="N29" i="17"/>
  <c r="M29" i="17"/>
  <c r="L29" i="17"/>
  <c r="K29" i="17"/>
  <c r="J29" i="17"/>
  <c r="I29" i="17"/>
  <c r="H29" i="17"/>
  <c r="G29" i="17"/>
  <c r="F29" i="17"/>
  <c r="E29" i="17"/>
  <c r="D29" i="17"/>
  <c r="C29" i="17"/>
  <c r="B29" i="17"/>
  <c r="A29" i="17"/>
  <c r="T28" i="17"/>
  <c r="S28" i="17"/>
  <c r="R28" i="17"/>
  <c r="Q28" i="17"/>
  <c r="P28" i="17"/>
  <c r="O28" i="17"/>
  <c r="N28" i="17"/>
  <c r="M28" i="17"/>
  <c r="L28" i="17"/>
  <c r="K28" i="17"/>
  <c r="J28" i="17"/>
  <c r="I28" i="17"/>
  <c r="H28" i="17"/>
  <c r="G28" i="17"/>
  <c r="F28" i="17"/>
  <c r="E28" i="17"/>
  <c r="D28" i="17"/>
  <c r="C28" i="17"/>
  <c r="B28" i="17"/>
  <c r="A28" i="17"/>
  <c r="T27" i="17"/>
  <c r="S27" i="17"/>
  <c r="R27" i="17"/>
  <c r="Q27" i="17"/>
  <c r="P27" i="17"/>
  <c r="O27" i="17"/>
  <c r="N27" i="17"/>
  <c r="M27" i="17"/>
  <c r="L27" i="17"/>
  <c r="K27" i="17"/>
  <c r="J27" i="17"/>
  <c r="I27" i="17"/>
  <c r="H27" i="17"/>
  <c r="G27" i="17"/>
  <c r="F27" i="17"/>
  <c r="E27" i="17"/>
  <c r="D27" i="17"/>
  <c r="C27" i="17"/>
  <c r="U27" i="17" s="1"/>
  <c r="B27" i="17"/>
  <c r="A27" i="17"/>
  <c r="T26" i="17"/>
  <c r="S26" i="17"/>
  <c r="R26" i="17"/>
  <c r="Q26" i="17"/>
  <c r="P26" i="17"/>
  <c r="O26" i="17"/>
  <c r="N26" i="17"/>
  <c r="M26" i="17"/>
  <c r="L26" i="17"/>
  <c r="K26" i="17"/>
  <c r="J26" i="17"/>
  <c r="I26" i="17"/>
  <c r="H26" i="17"/>
  <c r="G26" i="17"/>
  <c r="F26" i="17"/>
  <c r="E26" i="17"/>
  <c r="D26" i="17"/>
  <c r="C26" i="17"/>
  <c r="A26" i="17"/>
  <c r="T25" i="17"/>
  <c r="S25" i="17"/>
  <c r="R25" i="17"/>
  <c r="Q25" i="17"/>
  <c r="P25" i="17"/>
  <c r="O25" i="17"/>
  <c r="N25" i="17"/>
  <c r="M25" i="17"/>
  <c r="L25" i="17"/>
  <c r="K25" i="17"/>
  <c r="J25" i="17"/>
  <c r="I25" i="17"/>
  <c r="H25" i="17"/>
  <c r="G25" i="17"/>
  <c r="F25" i="17"/>
  <c r="E25" i="17"/>
  <c r="D25" i="17"/>
  <c r="C25" i="17"/>
  <c r="B25" i="17"/>
  <c r="A25" i="17"/>
  <c r="T24" i="17"/>
  <c r="S24" i="17"/>
  <c r="R24" i="17"/>
  <c r="Q24" i="17"/>
  <c r="P24" i="17"/>
  <c r="O24" i="17"/>
  <c r="N24" i="17"/>
  <c r="M24" i="17"/>
  <c r="L24" i="17"/>
  <c r="K24" i="17"/>
  <c r="J24" i="17"/>
  <c r="I24" i="17"/>
  <c r="H24" i="17"/>
  <c r="G24" i="17"/>
  <c r="F24" i="17"/>
  <c r="E24" i="17"/>
  <c r="D24" i="17"/>
  <c r="C24" i="17"/>
  <c r="B24" i="17"/>
  <c r="A24" i="17"/>
  <c r="T23" i="17"/>
  <c r="S23" i="17"/>
  <c r="R23" i="17"/>
  <c r="Q23" i="17"/>
  <c r="P23" i="17"/>
  <c r="O23" i="17"/>
  <c r="N23" i="17"/>
  <c r="M23" i="17"/>
  <c r="L23" i="17"/>
  <c r="K23" i="17"/>
  <c r="J23" i="17"/>
  <c r="I23" i="17"/>
  <c r="H23" i="17"/>
  <c r="G23" i="17"/>
  <c r="F23" i="17"/>
  <c r="E23" i="17"/>
  <c r="D23" i="17"/>
  <c r="C23" i="17"/>
  <c r="B23" i="17"/>
  <c r="A23" i="17"/>
  <c r="T22" i="17"/>
  <c r="S22" i="17"/>
  <c r="R22" i="17"/>
  <c r="Q22" i="17"/>
  <c r="P22" i="17"/>
  <c r="O22" i="17"/>
  <c r="N22" i="17"/>
  <c r="M22" i="17"/>
  <c r="L22" i="17"/>
  <c r="K22" i="17"/>
  <c r="J22" i="17"/>
  <c r="I22" i="17"/>
  <c r="H22" i="17"/>
  <c r="G22" i="17"/>
  <c r="F22" i="17"/>
  <c r="E22" i="17"/>
  <c r="D22" i="17"/>
  <c r="C22" i="17"/>
  <c r="U22" i="17" s="1"/>
  <c r="B22" i="17"/>
  <c r="A22" i="17"/>
  <c r="T21" i="17"/>
  <c r="S21" i="17"/>
  <c r="R21" i="17"/>
  <c r="Q21" i="17"/>
  <c r="P21" i="17"/>
  <c r="O21" i="17"/>
  <c r="N21" i="17"/>
  <c r="M21" i="17"/>
  <c r="L21" i="17"/>
  <c r="K21" i="17"/>
  <c r="J21" i="17"/>
  <c r="I21" i="17"/>
  <c r="H21" i="17"/>
  <c r="G21" i="17"/>
  <c r="F21" i="17"/>
  <c r="E21" i="17"/>
  <c r="D21" i="17"/>
  <c r="C21" i="17"/>
  <c r="A21" i="17"/>
  <c r="T20" i="17"/>
  <c r="S20" i="17"/>
  <c r="R20" i="17"/>
  <c r="Q20" i="17"/>
  <c r="P20" i="17"/>
  <c r="O20" i="17"/>
  <c r="N20" i="17"/>
  <c r="M20" i="17"/>
  <c r="L20" i="17"/>
  <c r="K20" i="17"/>
  <c r="J20" i="17"/>
  <c r="I20" i="17"/>
  <c r="H20" i="17"/>
  <c r="G20" i="17"/>
  <c r="F20" i="17"/>
  <c r="E20" i="17"/>
  <c r="D20" i="17"/>
  <c r="C20" i="17"/>
  <c r="B20" i="17"/>
  <c r="A20" i="17"/>
  <c r="T19" i="17"/>
  <c r="S19" i="17"/>
  <c r="R19" i="17"/>
  <c r="Q19" i="17"/>
  <c r="P19" i="17"/>
  <c r="O19" i="17"/>
  <c r="N19" i="17"/>
  <c r="M19" i="17"/>
  <c r="L19" i="17"/>
  <c r="K19" i="17"/>
  <c r="J19" i="17"/>
  <c r="I19" i="17"/>
  <c r="H19" i="17"/>
  <c r="G19" i="17"/>
  <c r="F19" i="17"/>
  <c r="E19" i="17"/>
  <c r="D19" i="17"/>
  <c r="C19" i="17"/>
  <c r="B19" i="17"/>
  <c r="A19" i="17"/>
  <c r="T18" i="17"/>
  <c r="S18" i="17"/>
  <c r="R18" i="17"/>
  <c r="Q18" i="17"/>
  <c r="P18" i="17"/>
  <c r="O18" i="17"/>
  <c r="N18" i="17"/>
  <c r="M18" i="17"/>
  <c r="L18" i="17"/>
  <c r="K18" i="17"/>
  <c r="J18" i="17"/>
  <c r="I18" i="17"/>
  <c r="H18" i="17"/>
  <c r="G18" i="17"/>
  <c r="F18" i="17"/>
  <c r="E18" i="17"/>
  <c r="D18" i="17"/>
  <c r="C18" i="17"/>
  <c r="B18" i="17"/>
  <c r="A18" i="17"/>
  <c r="T17" i="17"/>
  <c r="S17" i="17"/>
  <c r="R17" i="17"/>
  <c r="Q17" i="17"/>
  <c r="P17" i="17"/>
  <c r="O17" i="17"/>
  <c r="N17" i="17"/>
  <c r="M17" i="17"/>
  <c r="L17" i="17"/>
  <c r="K17" i="17"/>
  <c r="J17" i="17"/>
  <c r="I17" i="17"/>
  <c r="H17" i="17"/>
  <c r="G17" i="17"/>
  <c r="F17" i="17"/>
  <c r="E17" i="17"/>
  <c r="D17" i="17"/>
  <c r="C17" i="17"/>
  <c r="U17" i="17" s="1"/>
  <c r="B17" i="17"/>
  <c r="A17" i="17"/>
  <c r="T16" i="17"/>
  <c r="S16" i="17"/>
  <c r="R16" i="17"/>
  <c r="Q16" i="17"/>
  <c r="P16" i="17"/>
  <c r="O16" i="17"/>
  <c r="N16" i="17"/>
  <c r="M16" i="17"/>
  <c r="L16" i="17"/>
  <c r="K16" i="17"/>
  <c r="J16" i="17"/>
  <c r="I16" i="17"/>
  <c r="H16" i="17"/>
  <c r="G16" i="17"/>
  <c r="F16" i="17"/>
  <c r="E16" i="17"/>
  <c r="D16" i="17"/>
  <c r="C16" i="17"/>
  <c r="A16" i="17"/>
  <c r="T15" i="17"/>
  <c r="S15" i="17"/>
  <c r="R15" i="17"/>
  <c r="Q15" i="17"/>
  <c r="P15" i="17"/>
  <c r="O15" i="17"/>
  <c r="N15" i="17"/>
  <c r="M15" i="17"/>
  <c r="L15" i="17"/>
  <c r="K15" i="17"/>
  <c r="J15" i="17"/>
  <c r="I15" i="17"/>
  <c r="H15" i="17"/>
  <c r="G15" i="17"/>
  <c r="F15" i="17"/>
  <c r="E15" i="17"/>
  <c r="D15" i="17"/>
  <c r="C15" i="17"/>
  <c r="B15" i="17"/>
  <c r="A15" i="17"/>
  <c r="T14" i="17"/>
  <c r="S14" i="17"/>
  <c r="R14" i="17"/>
  <c r="Q14" i="17"/>
  <c r="P14" i="17"/>
  <c r="O14" i="17"/>
  <c r="N14" i="17"/>
  <c r="M14" i="17"/>
  <c r="L14" i="17"/>
  <c r="K14" i="17"/>
  <c r="J14" i="17"/>
  <c r="I14" i="17"/>
  <c r="H14" i="17"/>
  <c r="G14" i="17"/>
  <c r="F14" i="17"/>
  <c r="E14" i="17"/>
  <c r="D14" i="17"/>
  <c r="C14" i="17"/>
  <c r="B14" i="17"/>
  <c r="A14" i="17"/>
  <c r="T13" i="17"/>
  <c r="S13" i="17"/>
  <c r="R13" i="17"/>
  <c r="Q13" i="17"/>
  <c r="P13" i="17"/>
  <c r="O13" i="17"/>
  <c r="N13" i="17"/>
  <c r="M13" i="17"/>
  <c r="L13" i="17"/>
  <c r="K13" i="17"/>
  <c r="J13" i="17"/>
  <c r="I13" i="17"/>
  <c r="H13" i="17"/>
  <c r="G13" i="17"/>
  <c r="F13" i="17"/>
  <c r="E13" i="17"/>
  <c r="D13" i="17"/>
  <c r="C13" i="17"/>
  <c r="B13" i="17"/>
  <c r="A13" i="17"/>
  <c r="T12" i="17"/>
  <c r="S12" i="17"/>
  <c r="R12" i="17"/>
  <c r="Q12" i="17"/>
  <c r="P12" i="17"/>
  <c r="O12" i="17"/>
  <c r="N12" i="17"/>
  <c r="M12" i="17"/>
  <c r="L12" i="17"/>
  <c r="K12" i="17"/>
  <c r="J12" i="17"/>
  <c r="I12" i="17"/>
  <c r="H12" i="17"/>
  <c r="G12" i="17"/>
  <c r="F12" i="17"/>
  <c r="E12" i="17"/>
  <c r="D12" i="17"/>
  <c r="C12" i="17"/>
  <c r="U12" i="17" s="1"/>
  <c r="B12" i="17"/>
  <c r="A12" i="17"/>
  <c r="T11" i="17"/>
  <c r="S11" i="17"/>
  <c r="R11" i="17"/>
  <c r="Q11" i="17"/>
  <c r="P11" i="17"/>
  <c r="O11" i="17"/>
  <c r="N11" i="17"/>
  <c r="M11" i="17"/>
  <c r="L11" i="17"/>
  <c r="K11" i="17"/>
  <c r="J11" i="17"/>
  <c r="I11" i="17"/>
  <c r="H11" i="17"/>
  <c r="G11" i="17"/>
  <c r="F11" i="17"/>
  <c r="E11" i="17"/>
  <c r="D11" i="17"/>
  <c r="C11" i="17"/>
  <c r="A11" i="17"/>
  <c r="T10" i="17"/>
  <c r="S10" i="17"/>
  <c r="R10" i="17"/>
  <c r="Q10" i="17"/>
  <c r="P10" i="17"/>
  <c r="O10" i="17"/>
  <c r="N10" i="17"/>
  <c r="M10" i="17"/>
  <c r="L10" i="17"/>
  <c r="K10" i="17"/>
  <c r="J10" i="17"/>
  <c r="I10" i="17"/>
  <c r="H10" i="17"/>
  <c r="G10" i="17"/>
  <c r="F10" i="17"/>
  <c r="E10" i="17"/>
  <c r="D10" i="17"/>
  <c r="C10" i="17"/>
  <c r="B10" i="17"/>
  <c r="A10" i="17"/>
  <c r="T9" i="17"/>
  <c r="S9" i="17"/>
  <c r="R9" i="17"/>
  <c r="Q9" i="17"/>
  <c r="P9" i="17"/>
  <c r="O9" i="17"/>
  <c r="N9" i="17"/>
  <c r="M9" i="17"/>
  <c r="L9" i="17"/>
  <c r="K9" i="17"/>
  <c r="J9" i="17"/>
  <c r="I9" i="17"/>
  <c r="H9" i="17"/>
  <c r="G9" i="17"/>
  <c r="F9" i="17"/>
  <c r="E9" i="17"/>
  <c r="D9" i="17"/>
  <c r="C9" i="17"/>
  <c r="B9" i="17"/>
  <c r="A9" i="17"/>
  <c r="T8" i="17"/>
  <c r="S8" i="17"/>
  <c r="R8" i="17"/>
  <c r="Q8" i="17"/>
  <c r="P8" i="17"/>
  <c r="O8" i="17"/>
  <c r="N8" i="17"/>
  <c r="M8" i="17"/>
  <c r="L8" i="17"/>
  <c r="K8" i="17"/>
  <c r="J8" i="17"/>
  <c r="I8" i="17"/>
  <c r="H8" i="17"/>
  <c r="G8" i="17"/>
  <c r="F8" i="17"/>
  <c r="E8" i="17"/>
  <c r="D8" i="17"/>
  <c r="C8" i="17"/>
  <c r="B8" i="17"/>
  <c r="A8" i="17"/>
  <c r="T7" i="17"/>
  <c r="S7" i="17"/>
  <c r="R7" i="17"/>
  <c r="Q7" i="17"/>
  <c r="P7" i="17"/>
  <c r="O7" i="17"/>
  <c r="N7" i="17"/>
  <c r="M7" i="17"/>
  <c r="L7" i="17"/>
  <c r="K7" i="17"/>
  <c r="J7" i="17"/>
  <c r="I7" i="17"/>
  <c r="H7" i="17"/>
  <c r="G7" i="17"/>
  <c r="F7" i="17"/>
  <c r="E7" i="17"/>
  <c r="D7" i="17"/>
  <c r="C7" i="17"/>
  <c r="U7" i="17" s="1"/>
  <c r="B7" i="17"/>
  <c r="A7" i="17"/>
  <c r="T6" i="17"/>
  <c r="S6" i="17"/>
  <c r="R6" i="17"/>
  <c r="Q6" i="17"/>
  <c r="P6" i="17"/>
  <c r="O6" i="17"/>
  <c r="N6" i="17"/>
  <c r="M6" i="17"/>
  <c r="L6" i="17"/>
  <c r="K6" i="17"/>
  <c r="J6" i="17"/>
  <c r="I6" i="17"/>
  <c r="H6" i="17"/>
  <c r="G6" i="17"/>
  <c r="F6" i="17"/>
  <c r="E6" i="17"/>
  <c r="D6" i="17"/>
  <c r="C6" i="17"/>
  <c r="A6" i="17"/>
  <c r="T5" i="17"/>
  <c r="S5" i="17"/>
  <c r="R5" i="17"/>
  <c r="Q5" i="17"/>
  <c r="P5" i="17"/>
  <c r="O5" i="17"/>
  <c r="N5" i="17"/>
  <c r="M5" i="17"/>
  <c r="L5" i="17"/>
  <c r="K5" i="17"/>
  <c r="J5" i="17"/>
  <c r="I5" i="17"/>
  <c r="H5" i="17"/>
  <c r="G5" i="17"/>
  <c r="F5" i="17"/>
  <c r="E5" i="17"/>
  <c r="D5" i="17"/>
  <c r="C5" i="17"/>
  <c r="B5" i="17"/>
  <c r="A5" i="17"/>
  <c r="T4" i="17"/>
  <c r="S4" i="17"/>
  <c r="R4" i="17"/>
  <c r="Q4" i="17"/>
  <c r="P4" i="17"/>
  <c r="O4" i="17"/>
  <c r="N4" i="17"/>
  <c r="M4" i="17"/>
  <c r="L4" i="17"/>
  <c r="K4" i="17"/>
  <c r="J4" i="17"/>
  <c r="I4" i="17"/>
  <c r="H4" i="17"/>
  <c r="G4" i="17"/>
  <c r="F4" i="17"/>
  <c r="E4" i="17"/>
  <c r="D4" i="17"/>
  <c r="C4" i="17"/>
  <c r="B4" i="17"/>
  <c r="A4" i="17"/>
  <c r="T3" i="17"/>
  <c r="S3" i="17"/>
  <c r="R3" i="17"/>
  <c r="Q3" i="17"/>
  <c r="P3" i="17"/>
  <c r="O3" i="17"/>
  <c r="N3" i="17"/>
  <c r="M3" i="17"/>
  <c r="L3" i="17"/>
  <c r="K3" i="17"/>
  <c r="J3" i="17"/>
  <c r="I3" i="17"/>
  <c r="H3" i="17"/>
  <c r="G3" i="17"/>
  <c r="F3" i="17"/>
  <c r="E3" i="17"/>
  <c r="D3" i="17"/>
  <c r="C3" i="17"/>
  <c r="B3" i="17"/>
  <c r="A3" i="17"/>
  <c r="T2" i="17"/>
  <c r="T74" i="17" s="1"/>
  <c r="S2" i="17"/>
  <c r="R2" i="17"/>
  <c r="R74" i="17" s="1"/>
  <c r="Q2" i="17"/>
  <c r="Q74" i="17" s="1"/>
  <c r="P2" i="17"/>
  <c r="P74" i="17" s="1"/>
  <c r="O2" i="17"/>
  <c r="O74" i="17" s="1"/>
  <c r="N2" i="17"/>
  <c r="N74" i="17" s="1"/>
  <c r="M2" i="17"/>
  <c r="M74" i="17" s="1"/>
  <c r="L2" i="17"/>
  <c r="L74" i="17" s="1"/>
  <c r="K2" i="17"/>
  <c r="J2" i="17"/>
  <c r="J74" i="17" s="1"/>
  <c r="I2" i="17"/>
  <c r="I74" i="17" s="1"/>
  <c r="H2" i="17"/>
  <c r="H74" i="17" s="1"/>
  <c r="G2" i="17"/>
  <c r="G74" i="17" s="1"/>
  <c r="F2" i="17"/>
  <c r="F74" i="17" s="1"/>
  <c r="E2" i="17"/>
  <c r="E74" i="17" s="1"/>
  <c r="D2" i="17"/>
  <c r="D74" i="17" s="1"/>
  <c r="C2" i="17"/>
  <c r="U2" i="17" s="1"/>
  <c r="B2" i="17"/>
  <c r="A2" i="17"/>
  <c r="T1" i="17"/>
  <c r="S1" i="17"/>
  <c r="R1" i="17"/>
  <c r="Q1" i="17"/>
  <c r="P1" i="17"/>
  <c r="O1" i="17"/>
  <c r="N1" i="17"/>
  <c r="M1" i="17"/>
  <c r="L1" i="17"/>
  <c r="K1" i="17"/>
  <c r="J1" i="17"/>
  <c r="I1" i="17"/>
  <c r="H1" i="17"/>
  <c r="G1" i="17"/>
  <c r="F1" i="17"/>
  <c r="E1" i="17"/>
  <c r="D1" i="17"/>
  <c r="C1" i="17"/>
  <c r="F52" i="27"/>
  <c r="E52" i="27"/>
  <c r="D52" i="27"/>
  <c r="F51" i="27"/>
  <c r="E51" i="27"/>
  <c r="D51" i="27"/>
  <c r="F50" i="27"/>
  <c r="E50" i="27"/>
  <c r="D50" i="27"/>
  <c r="F49" i="27"/>
  <c r="E49" i="27"/>
  <c r="D49" i="27"/>
  <c r="F48" i="27"/>
  <c r="E48" i="27"/>
  <c r="D48" i="27"/>
  <c r="F47" i="27"/>
  <c r="E47" i="27"/>
  <c r="D47" i="27"/>
  <c r="F46" i="27"/>
  <c r="E46" i="27"/>
  <c r="D46" i="27"/>
  <c r="F45" i="27"/>
  <c r="E45" i="27"/>
  <c r="D45" i="27"/>
  <c r="F44" i="27"/>
  <c r="E44" i="27"/>
  <c r="D44" i="27"/>
  <c r="F43" i="27"/>
  <c r="E43" i="27"/>
  <c r="D43" i="27"/>
  <c r="F42" i="27"/>
  <c r="E42" i="27"/>
  <c r="D42" i="27"/>
  <c r="F41" i="27"/>
  <c r="E41" i="27"/>
  <c r="D41" i="27"/>
  <c r="F40" i="27"/>
  <c r="E40" i="27"/>
  <c r="D40" i="27"/>
  <c r="F39" i="27"/>
  <c r="E39" i="27"/>
  <c r="D39" i="27"/>
  <c r="F38" i="27"/>
  <c r="E38" i="27"/>
  <c r="D38" i="27"/>
  <c r="F37" i="27"/>
  <c r="E37" i="27"/>
  <c r="D37" i="27"/>
  <c r="F36" i="27"/>
  <c r="E36" i="27"/>
  <c r="D36" i="27"/>
  <c r="F35" i="27"/>
  <c r="E35" i="27"/>
  <c r="D35" i="27"/>
  <c r="F34" i="27"/>
  <c r="E34" i="27"/>
  <c r="D34" i="27"/>
  <c r="F33" i="27"/>
  <c r="E33" i="27"/>
  <c r="D33" i="27"/>
  <c r="F32" i="27"/>
  <c r="E32" i="27"/>
  <c r="D32" i="27"/>
  <c r="F31" i="27"/>
  <c r="E31" i="27"/>
  <c r="D31" i="27"/>
  <c r="F30" i="27"/>
  <c r="E30" i="27"/>
  <c r="D30" i="27"/>
  <c r="F29" i="27"/>
  <c r="E29" i="27"/>
  <c r="D29" i="27"/>
  <c r="F28" i="27"/>
  <c r="E28" i="27"/>
  <c r="D28" i="27"/>
  <c r="F27" i="27"/>
  <c r="E27" i="27"/>
  <c r="D27" i="27"/>
  <c r="F26" i="27"/>
  <c r="E26" i="27"/>
  <c r="D26" i="27"/>
  <c r="F25" i="27"/>
  <c r="E25" i="27"/>
  <c r="D25" i="27"/>
  <c r="F24" i="27"/>
  <c r="E24" i="27"/>
  <c r="D24" i="27"/>
  <c r="F23" i="27"/>
  <c r="E23" i="27"/>
  <c r="D23" i="27"/>
  <c r="F22" i="27"/>
  <c r="E22" i="27"/>
  <c r="D22" i="27"/>
  <c r="F21" i="27"/>
  <c r="E21" i="27"/>
  <c r="D21" i="27"/>
  <c r="F20" i="27"/>
  <c r="E20" i="27"/>
  <c r="D20" i="27"/>
  <c r="F19" i="27"/>
  <c r="E19" i="27"/>
  <c r="D19" i="27"/>
  <c r="F18" i="27"/>
  <c r="E18" i="27"/>
  <c r="D18" i="27"/>
  <c r="F17" i="27"/>
  <c r="E17" i="27"/>
  <c r="D17" i="27"/>
  <c r="F16" i="27"/>
  <c r="E16" i="27"/>
  <c r="D16" i="27"/>
  <c r="F15" i="27"/>
  <c r="E15" i="27"/>
  <c r="D15" i="27"/>
  <c r="F14" i="27"/>
  <c r="E14" i="27"/>
  <c r="D14" i="27"/>
  <c r="F13" i="27"/>
  <c r="E13" i="27"/>
  <c r="D13" i="27"/>
  <c r="F12" i="27"/>
  <c r="E12" i="27"/>
  <c r="D12" i="27"/>
  <c r="F11" i="27"/>
  <c r="E11" i="27"/>
  <c r="D11" i="27"/>
  <c r="F10" i="27"/>
  <c r="E10" i="27"/>
  <c r="D10" i="27"/>
  <c r="F9" i="27"/>
  <c r="E9" i="27"/>
  <c r="D9" i="27"/>
  <c r="F8" i="27"/>
  <c r="E8" i="27"/>
  <c r="D8" i="27"/>
  <c r="F7" i="27"/>
  <c r="E7" i="27"/>
  <c r="D7" i="27"/>
  <c r="F6" i="27"/>
  <c r="E6" i="27"/>
  <c r="D6" i="27"/>
  <c r="F5" i="27"/>
  <c r="E5" i="27"/>
  <c r="D5" i="27"/>
  <c r="F4" i="27"/>
  <c r="E4" i="27"/>
  <c r="D4" i="27"/>
  <c r="F3" i="27"/>
  <c r="E3" i="27"/>
  <c r="D3" i="27"/>
  <c r="E12" i="28"/>
  <c r="E11" i="28"/>
  <c r="E10" i="28"/>
  <c r="E9" i="28"/>
  <c r="E8" i="28"/>
  <c r="E7" i="28"/>
  <c r="E6" i="28"/>
  <c r="N122" i="32"/>
  <c r="F122" i="32"/>
  <c r="T121" i="32"/>
  <c r="S121" i="32"/>
  <c r="R121" i="32"/>
  <c r="Q121" i="32"/>
  <c r="P121" i="32"/>
  <c r="O121" i="32"/>
  <c r="N121" i="32"/>
  <c r="M121" i="32"/>
  <c r="L121" i="32"/>
  <c r="K121" i="32"/>
  <c r="J121" i="32"/>
  <c r="I121" i="32"/>
  <c r="H121" i="32"/>
  <c r="G121" i="32"/>
  <c r="F121" i="32"/>
  <c r="E121" i="32"/>
  <c r="D121" i="32"/>
  <c r="C121" i="32"/>
  <c r="A121" i="32"/>
  <c r="T120" i="32"/>
  <c r="S120" i="32"/>
  <c r="R120" i="32"/>
  <c r="Q120" i="32"/>
  <c r="P120" i="32"/>
  <c r="O120" i="32"/>
  <c r="N120" i="32"/>
  <c r="M120" i="32"/>
  <c r="L120" i="32"/>
  <c r="K120" i="32"/>
  <c r="J120" i="32"/>
  <c r="I120" i="32"/>
  <c r="H120" i="32"/>
  <c r="G120" i="32"/>
  <c r="F120" i="32"/>
  <c r="E120" i="32"/>
  <c r="D120" i="32"/>
  <c r="C120" i="32"/>
  <c r="B120" i="32"/>
  <c r="A120" i="32"/>
  <c r="T119" i="32"/>
  <c r="S119" i="32"/>
  <c r="R119" i="32"/>
  <c r="Q119" i="32"/>
  <c r="P119" i="32"/>
  <c r="O119" i="32"/>
  <c r="N119" i="32"/>
  <c r="M119" i="32"/>
  <c r="L119" i="32"/>
  <c r="K119" i="32"/>
  <c r="J119" i="32"/>
  <c r="I119" i="32"/>
  <c r="H119" i="32"/>
  <c r="G119" i="32"/>
  <c r="F119" i="32"/>
  <c r="E119" i="32"/>
  <c r="D119" i="32"/>
  <c r="C119" i="32"/>
  <c r="B119" i="32"/>
  <c r="A119" i="32"/>
  <c r="T118" i="32"/>
  <c r="S118" i="32"/>
  <c r="R118" i="32"/>
  <c r="Q118" i="32"/>
  <c r="P118" i="32"/>
  <c r="O118" i="32"/>
  <c r="N118" i="32"/>
  <c r="M118" i="32"/>
  <c r="L118" i="32"/>
  <c r="K118" i="32"/>
  <c r="J118" i="32"/>
  <c r="I118" i="32"/>
  <c r="H118" i="32"/>
  <c r="G118" i="32"/>
  <c r="F118" i="32"/>
  <c r="E118" i="32"/>
  <c r="D118" i="32"/>
  <c r="C118" i="32"/>
  <c r="B118" i="32"/>
  <c r="A118" i="32"/>
  <c r="T117" i="32"/>
  <c r="S117" i="32"/>
  <c r="R117" i="32"/>
  <c r="Q117" i="32"/>
  <c r="P117" i="32"/>
  <c r="O117" i="32"/>
  <c r="N117" i="32"/>
  <c r="M117" i="32"/>
  <c r="L117" i="32"/>
  <c r="K117" i="32"/>
  <c r="J117" i="32"/>
  <c r="I117" i="32"/>
  <c r="H117" i="32"/>
  <c r="G117" i="32"/>
  <c r="F117" i="32"/>
  <c r="E117" i="32"/>
  <c r="D117" i="32"/>
  <c r="C117" i="32"/>
  <c r="U117" i="32" s="1"/>
  <c r="B117" i="32"/>
  <c r="A117" i="32"/>
  <c r="T116" i="32"/>
  <c r="S116" i="32"/>
  <c r="R116" i="32"/>
  <c r="Q116" i="32"/>
  <c r="P116" i="32"/>
  <c r="O116" i="32"/>
  <c r="N116" i="32"/>
  <c r="M116" i="32"/>
  <c r="L116" i="32"/>
  <c r="K116" i="32"/>
  <c r="J116" i="32"/>
  <c r="I116" i="32"/>
  <c r="H116" i="32"/>
  <c r="G116" i="32"/>
  <c r="F116" i="32"/>
  <c r="E116" i="32"/>
  <c r="D116" i="32"/>
  <c r="C116" i="32"/>
  <c r="A116" i="32"/>
  <c r="T115" i="32"/>
  <c r="S115" i="32"/>
  <c r="R115" i="32"/>
  <c r="Q115" i="32"/>
  <c r="P115" i="32"/>
  <c r="O115" i="32"/>
  <c r="N115" i="32"/>
  <c r="M115" i="32"/>
  <c r="L115" i="32"/>
  <c r="K115" i="32"/>
  <c r="J115" i="32"/>
  <c r="I115" i="32"/>
  <c r="H115" i="32"/>
  <c r="G115" i="32"/>
  <c r="F115" i="32"/>
  <c r="E115" i="32"/>
  <c r="D115" i="32"/>
  <c r="C115" i="32"/>
  <c r="B115" i="32"/>
  <c r="A115" i="32"/>
  <c r="T114" i="32"/>
  <c r="S114" i="32"/>
  <c r="R114" i="32"/>
  <c r="Q114" i="32"/>
  <c r="P114" i="32"/>
  <c r="O114" i="32"/>
  <c r="N114" i="32"/>
  <c r="M114" i="32"/>
  <c r="L114" i="32"/>
  <c r="K114" i="32"/>
  <c r="J114" i="32"/>
  <c r="I114" i="32"/>
  <c r="H114" i="32"/>
  <c r="G114" i="32"/>
  <c r="F114" i="32"/>
  <c r="E114" i="32"/>
  <c r="D114" i="32"/>
  <c r="C114" i="32"/>
  <c r="B114" i="32"/>
  <c r="A114" i="32"/>
  <c r="T113" i="32"/>
  <c r="S113" i="32"/>
  <c r="R113" i="32"/>
  <c r="Q113" i="32"/>
  <c r="P113" i="32"/>
  <c r="O113" i="32"/>
  <c r="N113" i="32"/>
  <c r="M113" i="32"/>
  <c r="L113" i="32"/>
  <c r="K113" i="32"/>
  <c r="J113" i="32"/>
  <c r="I113" i="32"/>
  <c r="H113" i="32"/>
  <c r="G113" i="32"/>
  <c r="F113" i="32"/>
  <c r="E113" i="32"/>
  <c r="D113" i="32"/>
  <c r="C113" i="32"/>
  <c r="B113" i="32"/>
  <c r="A113" i="32"/>
  <c r="T112" i="32"/>
  <c r="S112" i="32"/>
  <c r="R112" i="32"/>
  <c r="Q112" i="32"/>
  <c r="P112" i="32"/>
  <c r="O112" i="32"/>
  <c r="N112" i="32"/>
  <c r="M112" i="32"/>
  <c r="L112" i="32"/>
  <c r="K112" i="32"/>
  <c r="J112" i="32"/>
  <c r="I112" i="32"/>
  <c r="H112" i="32"/>
  <c r="G112" i="32"/>
  <c r="F112" i="32"/>
  <c r="E112" i="32"/>
  <c r="D112" i="32"/>
  <c r="U112" i="32" s="1"/>
  <c r="C112" i="32"/>
  <c r="B112" i="32"/>
  <c r="A112" i="32"/>
  <c r="T111" i="32"/>
  <c r="S111" i="32"/>
  <c r="R111" i="32"/>
  <c r="Q111" i="32"/>
  <c r="P111" i="32"/>
  <c r="O111" i="32"/>
  <c r="N111" i="32"/>
  <c r="M111" i="32"/>
  <c r="L111" i="32"/>
  <c r="K111" i="32"/>
  <c r="J111" i="32"/>
  <c r="I111" i="32"/>
  <c r="H111" i="32"/>
  <c r="G111" i="32"/>
  <c r="F111" i="32"/>
  <c r="E111" i="32"/>
  <c r="D111" i="32"/>
  <c r="C111" i="32"/>
  <c r="A111" i="32"/>
  <c r="T110" i="32"/>
  <c r="S110" i="32"/>
  <c r="R110" i="32"/>
  <c r="Q110" i="32"/>
  <c r="P110" i="32"/>
  <c r="O110" i="32"/>
  <c r="N110" i="32"/>
  <c r="M110" i="32"/>
  <c r="L110" i="32"/>
  <c r="K110" i="32"/>
  <c r="J110" i="32"/>
  <c r="I110" i="32"/>
  <c r="H110" i="32"/>
  <c r="G110" i="32"/>
  <c r="F110" i="32"/>
  <c r="E110" i="32"/>
  <c r="D110" i="32"/>
  <c r="C110" i="32"/>
  <c r="B110" i="32"/>
  <c r="A110" i="32"/>
  <c r="T109" i="32"/>
  <c r="S109" i="32"/>
  <c r="R109" i="32"/>
  <c r="Q109" i="32"/>
  <c r="P109" i="32"/>
  <c r="O109" i="32"/>
  <c r="N109" i="32"/>
  <c r="M109" i="32"/>
  <c r="L109" i="32"/>
  <c r="K109" i="32"/>
  <c r="J109" i="32"/>
  <c r="I109" i="32"/>
  <c r="H109" i="32"/>
  <c r="G109" i="32"/>
  <c r="F109" i="32"/>
  <c r="E109" i="32"/>
  <c r="D109" i="32"/>
  <c r="C109" i="32"/>
  <c r="B109" i="32"/>
  <c r="A109" i="32"/>
  <c r="T108" i="32"/>
  <c r="S108" i="32"/>
  <c r="R108" i="32"/>
  <c r="Q108" i="32"/>
  <c r="P108" i="32"/>
  <c r="O108" i="32"/>
  <c r="N108" i="32"/>
  <c r="M108" i="32"/>
  <c r="L108" i="32"/>
  <c r="K108" i="32"/>
  <c r="J108" i="32"/>
  <c r="I108" i="32"/>
  <c r="H108" i="32"/>
  <c r="G108" i="32"/>
  <c r="F108" i="32"/>
  <c r="E108" i="32"/>
  <c r="D108" i="32"/>
  <c r="C108" i="32"/>
  <c r="B108" i="32"/>
  <c r="A108" i="32"/>
  <c r="T107" i="32"/>
  <c r="S107" i="32"/>
  <c r="R107" i="32"/>
  <c r="Q107" i="32"/>
  <c r="P107" i="32"/>
  <c r="O107" i="32"/>
  <c r="N107" i="32"/>
  <c r="M107" i="32"/>
  <c r="L107" i="32"/>
  <c r="K107" i="32"/>
  <c r="J107" i="32"/>
  <c r="I107" i="32"/>
  <c r="H107" i="32"/>
  <c r="G107" i="32"/>
  <c r="F107" i="32"/>
  <c r="E107" i="32"/>
  <c r="D107" i="32"/>
  <c r="C107" i="32"/>
  <c r="U107" i="32" s="1"/>
  <c r="B107" i="32"/>
  <c r="A107" i="32"/>
  <c r="T106" i="32"/>
  <c r="S106" i="32"/>
  <c r="R106" i="32"/>
  <c r="Q106" i="32"/>
  <c r="P106" i="32"/>
  <c r="O106" i="32"/>
  <c r="N106" i="32"/>
  <c r="M106" i="32"/>
  <c r="L106" i="32"/>
  <c r="K106" i="32"/>
  <c r="J106" i="32"/>
  <c r="I106" i="32"/>
  <c r="H106" i="32"/>
  <c r="G106" i="32"/>
  <c r="F106" i="32"/>
  <c r="E106" i="32"/>
  <c r="D106" i="32"/>
  <c r="C106" i="32"/>
  <c r="A106" i="32"/>
  <c r="T105" i="32"/>
  <c r="S105" i="32"/>
  <c r="R105" i="32"/>
  <c r="Q105" i="32"/>
  <c r="P105" i="32"/>
  <c r="O105" i="32"/>
  <c r="N105" i="32"/>
  <c r="M105" i="32"/>
  <c r="L105" i="32"/>
  <c r="K105" i="32"/>
  <c r="J105" i="32"/>
  <c r="I105" i="32"/>
  <c r="H105" i="32"/>
  <c r="G105" i="32"/>
  <c r="F105" i="32"/>
  <c r="E105" i="32"/>
  <c r="D105" i="32"/>
  <c r="C105" i="32"/>
  <c r="B105" i="32"/>
  <c r="A105" i="32"/>
  <c r="T104" i="32"/>
  <c r="S104" i="32"/>
  <c r="R104" i="32"/>
  <c r="Q104" i="32"/>
  <c r="P104" i="32"/>
  <c r="O104" i="32"/>
  <c r="N104" i="32"/>
  <c r="M104" i="32"/>
  <c r="L104" i="32"/>
  <c r="K104" i="32"/>
  <c r="J104" i="32"/>
  <c r="I104" i="32"/>
  <c r="H104" i="32"/>
  <c r="G104" i="32"/>
  <c r="F104" i="32"/>
  <c r="E104" i="32"/>
  <c r="D104" i="32"/>
  <c r="C104" i="32"/>
  <c r="B104" i="32"/>
  <c r="A104" i="32"/>
  <c r="T103" i="32"/>
  <c r="S103" i="32"/>
  <c r="R103" i="32"/>
  <c r="Q103" i="32"/>
  <c r="P103" i="32"/>
  <c r="O103" i="32"/>
  <c r="N103" i="32"/>
  <c r="M103" i="32"/>
  <c r="L103" i="32"/>
  <c r="K103" i="32"/>
  <c r="J103" i="32"/>
  <c r="I103" i="32"/>
  <c r="H103" i="32"/>
  <c r="G103" i="32"/>
  <c r="F103" i="32"/>
  <c r="E103" i="32"/>
  <c r="D103" i="32"/>
  <c r="C103" i="32"/>
  <c r="B103" i="32"/>
  <c r="A103" i="32"/>
  <c r="T102" i="32"/>
  <c r="S102" i="32"/>
  <c r="R102" i="32"/>
  <c r="Q102" i="32"/>
  <c r="P102" i="32"/>
  <c r="O102" i="32"/>
  <c r="N102" i="32"/>
  <c r="M102" i="32"/>
  <c r="L102" i="32"/>
  <c r="K102" i="32"/>
  <c r="J102" i="32"/>
  <c r="I102" i="32"/>
  <c r="H102" i="32"/>
  <c r="G102" i="32"/>
  <c r="F102" i="32"/>
  <c r="E102" i="32"/>
  <c r="D102" i="32"/>
  <c r="U102" i="32" s="1"/>
  <c r="C102" i="32"/>
  <c r="B102" i="32"/>
  <c r="A102" i="32"/>
  <c r="T101" i="32"/>
  <c r="S101" i="32"/>
  <c r="R101" i="32"/>
  <c r="Q101" i="32"/>
  <c r="P101" i="32"/>
  <c r="O101" i="32"/>
  <c r="N101" i="32"/>
  <c r="M101" i="32"/>
  <c r="L101" i="32"/>
  <c r="K101" i="32"/>
  <c r="J101" i="32"/>
  <c r="I101" i="32"/>
  <c r="H101" i="32"/>
  <c r="G101" i="32"/>
  <c r="F101" i="32"/>
  <c r="E101" i="32"/>
  <c r="D101" i="32"/>
  <c r="C101" i="32"/>
  <c r="A101" i="32"/>
  <c r="T100" i="32"/>
  <c r="S100" i="32"/>
  <c r="R100" i="32"/>
  <c r="Q100" i="32"/>
  <c r="P100" i="32"/>
  <c r="O100" i="32"/>
  <c r="N100" i="32"/>
  <c r="M100" i="32"/>
  <c r="L100" i="32"/>
  <c r="K100" i="32"/>
  <c r="J100" i="32"/>
  <c r="I100" i="32"/>
  <c r="H100" i="32"/>
  <c r="G100" i="32"/>
  <c r="F100" i="32"/>
  <c r="E100" i="32"/>
  <c r="D100" i="32"/>
  <c r="C100" i="32"/>
  <c r="B100" i="32"/>
  <c r="A100" i="32"/>
  <c r="T99" i="32"/>
  <c r="S99" i="32"/>
  <c r="R99" i="32"/>
  <c r="Q99" i="32"/>
  <c r="P99" i="32"/>
  <c r="O99" i="32"/>
  <c r="N99" i="32"/>
  <c r="M99" i="32"/>
  <c r="L99" i="32"/>
  <c r="K99" i="32"/>
  <c r="J99" i="32"/>
  <c r="I99" i="32"/>
  <c r="H99" i="32"/>
  <c r="G99" i="32"/>
  <c r="F99" i="32"/>
  <c r="E99" i="32"/>
  <c r="D99" i="32"/>
  <c r="C99" i="32"/>
  <c r="B99" i="32"/>
  <c r="A99" i="32"/>
  <c r="T98" i="32"/>
  <c r="S98" i="32"/>
  <c r="R98" i="32"/>
  <c r="Q98" i="32"/>
  <c r="P98" i="32"/>
  <c r="O98" i="32"/>
  <c r="N98" i="32"/>
  <c r="M98" i="32"/>
  <c r="L98" i="32"/>
  <c r="K98" i="32"/>
  <c r="J98" i="32"/>
  <c r="I98" i="32"/>
  <c r="H98" i="32"/>
  <c r="G98" i="32"/>
  <c r="F98" i="32"/>
  <c r="E98" i="32"/>
  <c r="D98" i="32"/>
  <c r="C98" i="32"/>
  <c r="B98" i="32"/>
  <c r="A98" i="32"/>
  <c r="T97" i="32"/>
  <c r="S97" i="32"/>
  <c r="R97" i="32"/>
  <c r="Q97" i="32"/>
  <c r="P97" i="32"/>
  <c r="O97" i="32"/>
  <c r="N97" i="32"/>
  <c r="M97" i="32"/>
  <c r="L97" i="32"/>
  <c r="K97" i="32"/>
  <c r="J97" i="32"/>
  <c r="I97" i="32"/>
  <c r="H97" i="32"/>
  <c r="G97" i="32"/>
  <c r="F97" i="32"/>
  <c r="E97" i="32"/>
  <c r="D97" i="32"/>
  <c r="C97" i="32"/>
  <c r="U97" i="32" s="1"/>
  <c r="B97" i="32"/>
  <c r="A97" i="32"/>
  <c r="T96" i="32"/>
  <c r="S96" i="32"/>
  <c r="R96" i="32"/>
  <c r="Q96" i="32"/>
  <c r="P96" i="32"/>
  <c r="O96" i="32"/>
  <c r="N96" i="32"/>
  <c r="M96" i="32"/>
  <c r="L96" i="32"/>
  <c r="K96" i="32"/>
  <c r="J96" i="32"/>
  <c r="I96" i="32"/>
  <c r="H96" i="32"/>
  <c r="G96" i="32"/>
  <c r="F96" i="32"/>
  <c r="E96" i="32"/>
  <c r="D96" i="32"/>
  <c r="C96" i="32"/>
  <c r="A96" i="32"/>
  <c r="T95" i="32"/>
  <c r="S95" i="32"/>
  <c r="R95" i="32"/>
  <c r="Q95" i="32"/>
  <c r="P95" i="32"/>
  <c r="O95" i="32"/>
  <c r="N95" i="32"/>
  <c r="M95" i="32"/>
  <c r="L95" i="32"/>
  <c r="K95" i="32"/>
  <c r="J95" i="32"/>
  <c r="I95" i="32"/>
  <c r="H95" i="32"/>
  <c r="G95" i="32"/>
  <c r="F95" i="32"/>
  <c r="E95" i="32"/>
  <c r="D95" i="32"/>
  <c r="C95" i="32"/>
  <c r="B95" i="32"/>
  <c r="A95" i="32"/>
  <c r="T94" i="32"/>
  <c r="S94" i="32"/>
  <c r="R94" i="32"/>
  <c r="Q94" i="32"/>
  <c r="P94" i="32"/>
  <c r="O94" i="32"/>
  <c r="N94" i="32"/>
  <c r="M94" i="32"/>
  <c r="L94" i="32"/>
  <c r="K94" i="32"/>
  <c r="J94" i="32"/>
  <c r="I94" i="32"/>
  <c r="H94" i="32"/>
  <c r="G94" i="32"/>
  <c r="F94" i="32"/>
  <c r="E94" i="32"/>
  <c r="D94" i="32"/>
  <c r="C94" i="32"/>
  <c r="B94" i="32"/>
  <c r="A94" i="32"/>
  <c r="T93" i="32"/>
  <c r="S93" i="32"/>
  <c r="R93" i="32"/>
  <c r="Q93" i="32"/>
  <c r="P93" i="32"/>
  <c r="O93" i="32"/>
  <c r="N93" i="32"/>
  <c r="M93" i="32"/>
  <c r="L93" i="32"/>
  <c r="K93" i="32"/>
  <c r="J93" i="32"/>
  <c r="I93" i="32"/>
  <c r="H93" i="32"/>
  <c r="G93" i="32"/>
  <c r="F93" i="32"/>
  <c r="E93" i="32"/>
  <c r="D93" i="32"/>
  <c r="C93" i="32"/>
  <c r="B93" i="32"/>
  <c r="A93" i="32"/>
  <c r="T92" i="32"/>
  <c r="S92" i="32"/>
  <c r="R92" i="32"/>
  <c r="Q92" i="32"/>
  <c r="P92" i="32"/>
  <c r="O92" i="32"/>
  <c r="N92" i="32"/>
  <c r="M92" i="32"/>
  <c r="L92" i="32"/>
  <c r="K92" i="32"/>
  <c r="J92" i="32"/>
  <c r="I92" i="32"/>
  <c r="H92" i="32"/>
  <c r="G92" i="32"/>
  <c r="F92" i="32"/>
  <c r="E92" i="32"/>
  <c r="D92" i="32"/>
  <c r="U92" i="32" s="1"/>
  <c r="C92" i="32"/>
  <c r="B92" i="32"/>
  <c r="A92" i="32"/>
  <c r="T91" i="32"/>
  <c r="S91" i="32"/>
  <c r="R91" i="32"/>
  <c r="Q91" i="32"/>
  <c r="P91" i="32"/>
  <c r="O91" i="32"/>
  <c r="N91" i="32"/>
  <c r="M91" i="32"/>
  <c r="L91" i="32"/>
  <c r="K91" i="32"/>
  <c r="J91" i="32"/>
  <c r="I91" i="32"/>
  <c r="H91" i="32"/>
  <c r="G91" i="32"/>
  <c r="F91" i="32"/>
  <c r="E91" i="32"/>
  <c r="D91" i="32"/>
  <c r="C91" i="32"/>
  <c r="A91" i="32"/>
  <c r="T90" i="32"/>
  <c r="S90" i="32"/>
  <c r="R90" i="32"/>
  <c r="Q90" i="32"/>
  <c r="P90" i="32"/>
  <c r="O90" i="32"/>
  <c r="N90" i="32"/>
  <c r="M90" i="32"/>
  <c r="L90" i="32"/>
  <c r="K90" i="32"/>
  <c r="J90" i="32"/>
  <c r="I90" i="32"/>
  <c r="H90" i="32"/>
  <c r="G90" i="32"/>
  <c r="F90" i="32"/>
  <c r="E90" i="32"/>
  <c r="D90" i="32"/>
  <c r="C90" i="32"/>
  <c r="B90" i="32"/>
  <c r="A90" i="32"/>
  <c r="T89" i="32"/>
  <c r="S89" i="32"/>
  <c r="R89" i="32"/>
  <c r="Q89" i="32"/>
  <c r="P89" i="32"/>
  <c r="O89" i="32"/>
  <c r="N89" i="32"/>
  <c r="M89" i="32"/>
  <c r="L89" i="32"/>
  <c r="K89" i="32"/>
  <c r="J89" i="32"/>
  <c r="I89" i="32"/>
  <c r="H89" i="32"/>
  <c r="G89" i="32"/>
  <c r="F89" i="32"/>
  <c r="E89" i="32"/>
  <c r="D89" i="32"/>
  <c r="C89" i="32"/>
  <c r="B89" i="32"/>
  <c r="A89" i="32"/>
  <c r="T88" i="32"/>
  <c r="S88" i="32"/>
  <c r="R88" i="32"/>
  <c r="Q88" i="32"/>
  <c r="P88" i="32"/>
  <c r="O88" i="32"/>
  <c r="N88" i="32"/>
  <c r="M88" i="32"/>
  <c r="L88" i="32"/>
  <c r="K88" i="32"/>
  <c r="J88" i="32"/>
  <c r="I88" i="32"/>
  <c r="H88" i="32"/>
  <c r="G88" i="32"/>
  <c r="F88" i="32"/>
  <c r="E88" i="32"/>
  <c r="D88" i="32"/>
  <c r="C88" i="32"/>
  <c r="B88" i="32"/>
  <c r="A88" i="32"/>
  <c r="T87" i="32"/>
  <c r="S87" i="32"/>
  <c r="R87" i="32"/>
  <c r="Q87" i="32"/>
  <c r="P87" i="32"/>
  <c r="O87" i="32"/>
  <c r="N87" i="32"/>
  <c r="M87" i="32"/>
  <c r="L87" i="32"/>
  <c r="K87" i="32"/>
  <c r="J87" i="32"/>
  <c r="I87" i="32"/>
  <c r="H87" i="32"/>
  <c r="G87" i="32"/>
  <c r="F87" i="32"/>
  <c r="E87" i="32"/>
  <c r="D87" i="32"/>
  <c r="C87" i="32"/>
  <c r="U87" i="32" s="1"/>
  <c r="B87" i="32"/>
  <c r="A87" i="32"/>
  <c r="T86" i="32"/>
  <c r="S86" i="32"/>
  <c r="R86" i="32"/>
  <c r="Q86" i="32"/>
  <c r="P86" i="32"/>
  <c r="O86" i="32"/>
  <c r="N86" i="32"/>
  <c r="M86" i="32"/>
  <c r="L86" i="32"/>
  <c r="K86" i="32"/>
  <c r="J86" i="32"/>
  <c r="I86" i="32"/>
  <c r="H86" i="32"/>
  <c r="G86" i="32"/>
  <c r="F86" i="32"/>
  <c r="E86" i="32"/>
  <c r="D86" i="32"/>
  <c r="C86" i="32"/>
  <c r="A86" i="32"/>
  <c r="T85" i="32"/>
  <c r="S85" i="32"/>
  <c r="R85" i="32"/>
  <c r="Q85" i="32"/>
  <c r="P85" i="32"/>
  <c r="O85" i="32"/>
  <c r="N85" i="32"/>
  <c r="M85" i="32"/>
  <c r="L85" i="32"/>
  <c r="K85" i="32"/>
  <c r="J85" i="32"/>
  <c r="I85" i="32"/>
  <c r="H85" i="32"/>
  <c r="G85" i="32"/>
  <c r="F85" i="32"/>
  <c r="E85" i="32"/>
  <c r="D85" i="32"/>
  <c r="C85" i="32"/>
  <c r="B85" i="32"/>
  <c r="A85" i="32"/>
  <c r="T84" i="32"/>
  <c r="S84" i="32"/>
  <c r="R84" i="32"/>
  <c r="Q84" i="32"/>
  <c r="P84" i="32"/>
  <c r="O84" i="32"/>
  <c r="N84" i="32"/>
  <c r="M84" i="32"/>
  <c r="L84" i="32"/>
  <c r="K84" i="32"/>
  <c r="J84" i="32"/>
  <c r="I84" i="32"/>
  <c r="H84" i="32"/>
  <c r="G84" i="32"/>
  <c r="F84" i="32"/>
  <c r="E84" i="32"/>
  <c r="D84" i="32"/>
  <c r="C84" i="32"/>
  <c r="B84" i="32"/>
  <c r="A84" i="32"/>
  <c r="T83" i="32"/>
  <c r="S83" i="32"/>
  <c r="R83" i="32"/>
  <c r="Q83" i="32"/>
  <c r="P83" i="32"/>
  <c r="O83" i="32"/>
  <c r="N83" i="32"/>
  <c r="M83" i="32"/>
  <c r="L83" i="32"/>
  <c r="K83" i="32"/>
  <c r="J83" i="32"/>
  <c r="I83" i="32"/>
  <c r="H83" i="32"/>
  <c r="G83" i="32"/>
  <c r="F83" i="32"/>
  <c r="E83" i="32"/>
  <c r="D83" i="32"/>
  <c r="C83" i="32"/>
  <c r="B83" i="32"/>
  <c r="A83" i="32"/>
  <c r="T82" i="32"/>
  <c r="S82" i="32"/>
  <c r="R82" i="32"/>
  <c r="Q82" i="32"/>
  <c r="P82" i="32"/>
  <c r="O82" i="32"/>
  <c r="N82" i="32"/>
  <c r="M82" i="32"/>
  <c r="L82" i="32"/>
  <c r="K82" i="32"/>
  <c r="J82" i="32"/>
  <c r="I82" i="32"/>
  <c r="H82" i="32"/>
  <c r="G82" i="32"/>
  <c r="F82" i="32"/>
  <c r="E82" i="32"/>
  <c r="D82" i="32"/>
  <c r="U82" i="32" s="1"/>
  <c r="C82" i="32"/>
  <c r="B82" i="32"/>
  <c r="A82" i="32"/>
  <c r="T81" i="32"/>
  <c r="S81" i="32"/>
  <c r="R81" i="32"/>
  <c r="Q81" i="32"/>
  <c r="P81" i="32"/>
  <c r="O81" i="32"/>
  <c r="N81" i="32"/>
  <c r="M81" i="32"/>
  <c r="L81" i="32"/>
  <c r="K81" i="32"/>
  <c r="J81" i="32"/>
  <c r="I81" i="32"/>
  <c r="H81" i="32"/>
  <c r="G81" i="32"/>
  <c r="F81" i="32"/>
  <c r="E81" i="32"/>
  <c r="D81" i="32"/>
  <c r="C81" i="32"/>
  <c r="A81" i="32"/>
  <c r="T80" i="32"/>
  <c r="S80" i="32"/>
  <c r="R80" i="32"/>
  <c r="Q80" i="32"/>
  <c r="P80" i="32"/>
  <c r="O80" i="32"/>
  <c r="N80" i="32"/>
  <c r="M80" i="32"/>
  <c r="L80" i="32"/>
  <c r="K80" i="32"/>
  <c r="J80" i="32"/>
  <c r="I80" i="32"/>
  <c r="H80" i="32"/>
  <c r="G80" i="32"/>
  <c r="F80" i="32"/>
  <c r="E80" i="32"/>
  <c r="D80" i="32"/>
  <c r="C80" i="32"/>
  <c r="B80" i="32"/>
  <c r="A80" i="32"/>
  <c r="T79" i="32"/>
  <c r="S79" i="32"/>
  <c r="R79" i="32"/>
  <c r="Q79" i="32"/>
  <c r="P79" i="32"/>
  <c r="O79" i="32"/>
  <c r="N79" i="32"/>
  <c r="M79" i="32"/>
  <c r="L79" i="32"/>
  <c r="K79" i="32"/>
  <c r="J79" i="32"/>
  <c r="I79" i="32"/>
  <c r="H79" i="32"/>
  <c r="G79" i="32"/>
  <c r="F79" i="32"/>
  <c r="E79" i="32"/>
  <c r="D79" i="32"/>
  <c r="C79" i="32"/>
  <c r="B79" i="32"/>
  <c r="A79" i="32"/>
  <c r="T78" i="32"/>
  <c r="S78" i="32"/>
  <c r="R78" i="32"/>
  <c r="Q78" i="32"/>
  <c r="P78" i="32"/>
  <c r="O78" i="32"/>
  <c r="N78" i="32"/>
  <c r="M78" i="32"/>
  <c r="L78" i="32"/>
  <c r="K78" i="32"/>
  <c r="J78" i="32"/>
  <c r="I78" i="32"/>
  <c r="H78" i="32"/>
  <c r="G78" i="32"/>
  <c r="F78" i="32"/>
  <c r="E78" i="32"/>
  <c r="D78" i="32"/>
  <c r="C78" i="32"/>
  <c r="B78" i="32"/>
  <c r="A78" i="32"/>
  <c r="T77" i="32"/>
  <c r="S77" i="32"/>
  <c r="R77" i="32"/>
  <c r="Q77" i="32"/>
  <c r="P77" i="32"/>
  <c r="O77" i="32"/>
  <c r="N77" i="32"/>
  <c r="M77" i="32"/>
  <c r="L77" i="32"/>
  <c r="K77" i="32"/>
  <c r="J77" i="32"/>
  <c r="I77" i="32"/>
  <c r="H77" i="32"/>
  <c r="G77" i="32"/>
  <c r="F77" i="32"/>
  <c r="E77" i="32"/>
  <c r="D77" i="32"/>
  <c r="C77" i="32"/>
  <c r="U77" i="32" s="1"/>
  <c r="B77" i="32"/>
  <c r="A77" i="32"/>
  <c r="T76" i="32"/>
  <c r="S76" i="32"/>
  <c r="R76" i="32"/>
  <c r="Q76" i="32"/>
  <c r="P76" i="32"/>
  <c r="O76" i="32"/>
  <c r="N76" i="32"/>
  <c r="M76" i="32"/>
  <c r="L76" i="32"/>
  <c r="K76" i="32"/>
  <c r="J76" i="32"/>
  <c r="I76" i="32"/>
  <c r="H76" i="32"/>
  <c r="G76" i="32"/>
  <c r="F76" i="32"/>
  <c r="E76" i="32"/>
  <c r="D76" i="32"/>
  <c r="C76" i="32"/>
  <c r="A76" i="32"/>
  <c r="T75" i="32"/>
  <c r="S75" i="32"/>
  <c r="R75" i="32"/>
  <c r="Q75" i="32"/>
  <c r="P75" i="32"/>
  <c r="O75" i="32"/>
  <c r="N75" i="32"/>
  <c r="M75" i="32"/>
  <c r="L75" i="32"/>
  <c r="K75" i="32"/>
  <c r="J75" i="32"/>
  <c r="I75" i="32"/>
  <c r="H75" i="32"/>
  <c r="G75" i="32"/>
  <c r="F75" i="32"/>
  <c r="E75" i="32"/>
  <c r="D75" i="32"/>
  <c r="C75" i="32"/>
  <c r="B75" i="32"/>
  <c r="A75" i="32"/>
  <c r="T74" i="32"/>
  <c r="S74" i="32"/>
  <c r="R74" i="32"/>
  <c r="Q74" i="32"/>
  <c r="P74" i="32"/>
  <c r="O74" i="32"/>
  <c r="N74" i="32"/>
  <c r="M74" i="32"/>
  <c r="L74" i="32"/>
  <c r="K74" i="32"/>
  <c r="J74" i="32"/>
  <c r="I74" i="32"/>
  <c r="H74" i="32"/>
  <c r="G74" i="32"/>
  <c r="F74" i="32"/>
  <c r="E74" i="32"/>
  <c r="D74" i="32"/>
  <c r="C74" i="32"/>
  <c r="B74" i="32"/>
  <c r="A74" i="32"/>
  <c r="T73" i="32"/>
  <c r="S73" i="32"/>
  <c r="R73" i="32"/>
  <c r="Q73" i="32"/>
  <c r="P73" i="32"/>
  <c r="O73" i="32"/>
  <c r="N73" i="32"/>
  <c r="M73" i="32"/>
  <c r="L73" i="32"/>
  <c r="K73" i="32"/>
  <c r="J73" i="32"/>
  <c r="I73" i="32"/>
  <c r="H73" i="32"/>
  <c r="G73" i="32"/>
  <c r="F73" i="32"/>
  <c r="E73" i="32"/>
  <c r="D73" i="32"/>
  <c r="C73" i="32"/>
  <c r="B73" i="32"/>
  <c r="A73" i="32"/>
  <c r="T72" i="32"/>
  <c r="S72" i="32"/>
  <c r="R72" i="32"/>
  <c r="Q72" i="32"/>
  <c r="P72" i="32"/>
  <c r="O72" i="32"/>
  <c r="N72" i="32"/>
  <c r="M72" i="32"/>
  <c r="L72" i="32"/>
  <c r="K72" i="32"/>
  <c r="J72" i="32"/>
  <c r="I72" i="32"/>
  <c r="H72" i="32"/>
  <c r="G72" i="32"/>
  <c r="F72" i="32"/>
  <c r="E72" i="32"/>
  <c r="D72" i="32"/>
  <c r="U72" i="32" s="1"/>
  <c r="C72" i="32"/>
  <c r="B72" i="32"/>
  <c r="A72" i="32"/>
  <c r="T71" i="32"/>
  <c r="S71" i="32"/>
  <c r="R71" i="32"/>
  <c r="Q71" i="32"/>
  <c r="P71" i="32"/>
  <c r="O71" i="32"/>
  <c r="N71" i="32"/>
  <c r="M71" i="32"/>
  <c r="L71" i="32"/>
  <c r="K71" i="32"/>
  <c r="J71" i="32"/>
  <c r="I71" i="32"/>
  <c r="H71" i="32"/>
  <c r="G71" i="32"/>
  <c r="F71" i="32"/>
  <c r="E71" i="32"/>
  <c r="D71" i="32"/>
  <c r="C71" i="32"/>
  <c r="A71" i="32"/>
  <c r="T70" i="32"/>
  <c r="S70" i="32"/>
  <c r="R70" i="32"/>
  <c r="Q70" i="32"/>
  <c r="P70" i="32"/>
  <c r="O70" i="32"/>
  <c r="N70" i="32"/>
  <c r="M70" i="32"/>
  <c r="L70" i="32"/>
  <c r="K70" i="32"/>
  <c r="J70" i="32"/>
  <c r="I70" i="32"/>
  <c r="H70" i="32"/>
  <c r="G70" i="32"/>
  <c r="F70" i="32"/>
  <c r="E70" i="32"/>
  <c r="D70" i="32"/>
  <c r="C70" i="32"/>
  <c r="B70" i="32"/>
  <c r="A70" i="32"/>
  <c r="T69" i="32"/>
  <c r="S69" i="32"/>
  <c r="R69" i="32"/>
  <c r="Q69" i="32"/>
  <c r="P69" i="32"/>
  <c r="O69" i="32"/>
  <c r="N69" i="32"/>
  <c r="M69" i="32"/>
  <c r="L69" i="32"/>
  <c r="K69" i="32"/>
  <c r="J69" i="32"/>
  <c r="I69" i="32"/>
  <c r="H69" i="32"/>
  <c r="G69" i="32"/>
  <c r="F69" i="32"/>
  <c r="E69" i="32"/>
  <c r="D69" i="32"/>
  <c r="C69" i="32"/>
  <c r="B69" i="32"/>
  <c r="A69" i="32"/>
  <c r="T68" i="32"/>
  <c r="S68" i="32"/>
  <c r="R68" i="32"/>
  <c r="Q68" i="32"/>
  <c r="P68" i="32"/>
  <c r="O68" i="32"/>
  <c r="N68" i="32"/>
  <c r="M68" i="32"/>
  <c r="L68" i="32"/>
  <c r="K68" i="32"/>
  <c r="J68" i="32"/>
  <c r="I68" i="32"/>
  <c r="H68" i="32"/>
  <c r="G68" i="32"/>
  <c r="F68" i="32"/>
  <c r="E68" i="32"/>
  <c r="D68" i="32"/>
  <c r="C68" i="32"/>
  <c r="B68" i="32"/>
  <c r="A68" i="32"/>
  <c r="T67" i="32"/>
  <c r="S67" i="32"/>
  <c r="R67" i="32"/>
  <c r="Q67" i="32"/>
  <c r="P67" i="32"/>
  <c r="O67" i="32"/>
  <c r="N67" i="32"/>
  <c r="M67" i="32"/>
  <c r="L67" i="32"/>
  <c r="K67" i="32"/>
  <c r="J67" i="32"/>
  <c r="I67" i="32"/>
  <c r="H67" i="32"/>
  <c r="G67" i="32"/>
  <c r="F67" i="32"/>
  <c r="E67" i="32"/>
  <c r="D67" i="32"/>
  <c r="C67" i="32"/>
  <c r="U67" i="32" s="1"/>
  <c r="B67" i="32"/>
  <c r="A67" i="32"/>
  <c r="T66" i="32"/>
  <c r="S66" i="32"/>
  <c r="R66" i="32"/>
  <c r="Q66" i="32"/>
  <c r="P66" i="32"/>
  <c r="O66" i="32"/>
  <c r="N66" i="32"/>
  <c r="M66" i="32"/>
  <c r="L66" i="32"/>
  <c r="K66" i="32"/>
  <c r="J66" i="32"/>
  <c r="I66" i="32"/>
  <c r="H66" i="32"/>
  <c r="G66" i="32"/>
  <c r="F66" i="32"/>
  <c r="E66" i="32"/>
  <c r="D66" i="32"/>
  <c r="C66" i="32"/>
  <c r="A66" i="32"/>
  <c r="T65" i="32"/>
  <c r="S65" i="32"/>
  <c r="R65" i="32"/>
  <c r="Q65" i="32"/>
  <c r="P65" i="32"/>
  <c r="O65" i="32"/>
  <c r="N65" i="32"/>
  <c r="M65" i="32"/>
  <c r="L65" i="32"/>
  <c r="K65" i="32"/>
  <c r="J65" i="32"/>
  <c r="I65" i="32"/>
  <c r="H65" i="32"/>
  <c r="G65" i="32"/>
  <c r="F65" i="32"/>
  <c r="E65" i="32"/>
  <c r="D65" i="32"/>
  <c r="C65" i="32"/>
  <c r="B65" i="32"/>
  <c r="A65" i="32"/>
  <c r="T64" i="32"/>
  <c r="S64" i="32"/>
  <c r="R64" i="32"/>
  <c r="Q64" i="32"/>
  <c r="P64" i="32"/>
  <c r="O64" i="32"/>
  <c r="N64" i="32"/>
  <c r="M64" i="32"/>
  <c r="L64" i="32"/>
  <c r="K64" i="32"/>
  <c r="J64" i="32"/>
  <c r="I64" i="32"/>
  <c r="H64" i="32"/>
  <c r="G64" i="32"/>
  <c r="F64" i="32"/>
  <c r="E64" i="32"/>
  <c r="D64" i="32"/>
  <c r="C64" i="32"/>
  <c r="B64" i="32"/>
  <c r="A64" i="32"/>
  <c r="T63" i="32"/>
  <c r="S63" i="32"/>
  <c r="R63" i="32"/>
  <c r="Q63" i="32"/>
  <c r="P63" i="32"/>
  <c r="O63" i="32"/>
  <c r="N63" i="32"/>
  <c r="M63" i="32"/>
  <c r="L63" i="32"/>
  <c r="K63" i="32"/>
  <c r="J63" i="32"/>
  <c r="I63" i="32"/>
  <c r="H63" i="32"/>
  <c r="G63" i="32"/>
  <c r="F63" i="32"/>
  <c r="E63" i="32"/>
  <c r="D63" i="32"/>
  <c r="C63" i="32"/>
  <c r="B63" i="32"/>
  <c r="A63" i="32"/>
  <c r="T62" i="32"/>
  <c r="S62" i="32"/>
  <c r="R62" i="32"/>
  <c r="Q62" i="32"/>
  <c r="P62" i="32"/>
  <c r="O62" i="32"/>
  <c r="N62" i="32"/>
  <c r="M62" i="32"/>
  <c r="L62" i="32"/>
  <c r="K62" i="32"/>
  <c r="J62" i="32"/>
  <c r="I62" i="32"/>
  <c r="H62" i="32"/>
  <c r="G62" i="32"/>
  <c r="F62" i="32"/>
  <c r="E62" i="32"/>
  <c r="D62" i="32"/>
  <c r="U62" i="32" s="1"/>
  <c r="C62" i="32"/>
  <c r="B62" i="32"/>
  <c r="A62" i="32"/>
  <c r="T61" i="32"/>
  <c r="S61" i="32"/>
  <c r="R61" i="32"/>
  <c r="Q61" i="32"/>
  <c r="P61" i="32"/>
  <c r="O61" i="32"/>
  <c r="N61" i="32"/>
  <c r="M61" i="32"/>
  <c r="L61" i="32"/>
  <c r="K61" i="32"/>
  <c r="J61" i="32"/>
  <c r="I61" i="32"/>
  <c r="H61" i="32"/>
  <c r="G61" i="32"/>
  <c r="F61" i="32"/>
  <c r="E61" i="32"/>
  <c r="D61" i="32"/>
  <c r="C61" i="32"/>
  <c r="A61" i="32"/>
  <c r="T60" i="32"/>
  <c r="S60" i="32"/>
  <c r="R60" i="32"/>
  <c r="Q60" i="32"/>
  <c r="P60" i="32"/>
  <c r="O60" i="32"/>
  <c r="N60" i="32"/>
  <c r="M60" i="32"/>
  <c r="L60" i="32"/>
  <c r="K60" i="32"/>
  <c r="J60" i="32"/>
  <c r="I60" i="32"/>
  <c r="H60" i="32"/>
  <c r="G60" i="32"/>
  <c r="F60" i="32"/>
  <c r="E60" i="32"/>
  <c r="D60" i="32"/>
  <c r="C60" i="32"/>
  <c r="B60" i="32"/>
  <c r="A60" i="32"/>
  <c r="T59" i="32"/>
  <c r="S59" i="32"/>
  <c r="R59" i="32"/>
  <c r="Q59" i="32"/>
  <c r="P59" i="32"/>
  <c r="O59" i="32"/>
  <c r="N59" i="32"/>
  <c r="M59" i="32"/>
  <c r="L59" i="32"/>
  <c r="K59" i="32"/>
  <c r="J59" i="32"/>
  <c r="I59" i="32"/>
  <c r="H59" i="32"/>
  <c r="G59" i="32"/>
  <c r="F59" i="32"/>
  <c r="E59" i="32"/>
  <c r="D59" i="32"/>
  <c r="C59" i="32"/>
  <c r="B59" i="32"/>
  <c r="A59" i="32"/>
  <c r="T58" i="32"/>
  <c r="S58" i="32"/>
  <c r="R58" i="32"/>
  <c r="Q58" i="32"/>
  <c r="P58" i="32"/>
  <c r="O58" i="32"/>
  <c r="N58" i="32"/>
  <c r="M58" i="32"/>
  <c r="L58" i="32"/>
  <c r="K58" i="32"/>
  <c r="J58" i="32"/>
  <c r="I58" i="32"/>
  <c r="H58" i="32"/>
  <c r="G58" i="32"/>
  <c r="F58" i="32"/>
  <c r="E58" i="32"/>
  <c r="D58" i="32"/>
  <c r="C58" i="32"/>
  <c r="B58" i="32"/>
  <c r="A58" i="32"/>
  <c r="T57" i="32"/>
  <c r="S57" i="32"/>
  <c r="R57" i="32"/>
  <c r="Q57" i="32"/>
  <c r="P57" i="32"/>
  <c r="O57" i="32"/>
  <c r="N57" i="32"/>
  <c r="M57" i="32"/>
  <c r="L57" i="32"/>
  <c r="K57" i="32"/>
  <c r="J57" i="32"/>
  <c r="I57" i="32"/>
  <c r="H57" i="32"/>
  <c r="G57" i="32"/>
  <c r="F57" i="32"/>
  <c r="E57" i="32"/>
  <c r="D57" i="32"/>
  <c r="C57" i="32"/>
  <c r="U57" i="32" s="1"/>
  <c r="B57" i="32"/>
  <c r="A57" i="32"/>
  <c r="T56" i="32"/>
  <c r="S56" i="32"/>
  <c r="R56" i="32"/>
  <c r="Q56" i="32"/>
  <c r="P56" i="32"/>
  <c r="O56" i="32"/>
  <c r="N56" i="32"/>
  <c r="M56" i="32"/>
  <c r="L56" i="32"/>
  <c r="K56" i="32"/>
  <c r="J56" i="32"/>
  <c r="I56" i="32"/>
  <c r="H56" i="32"/>
  <c r="G56" i="32"/>
  <c r="F56" i="32"/>
  <c r="E56" i="32"/>
  <c r="D56" i="32"/>
  <c r="C56" i="32"/>
  <c r="A56" i="32"/>
  <c r="T55" i="32"/>
  <c r="S55" i="32"/>
  <c r="R55" i="32"/>
  <c r="Q55" i="32"/>
  <c r="P55" i="32"/>
  <c r="O55" i="32"/>
  <c r="N55" i="32"/>
  <c r="M55" i="32"/>
  <c r="L55" i="32"/>
  <c r="K55" i="32"/>
  <c r="J55" i="32"/>
  <c r="I55" i="32"/>
  <c r="H55" i="32"/>
  <c r="G55" i="32"/>
  <c r="F55" i="32"/>
  <c r="E55" i="32"/>
  <c r="D55" i="32"/>
  <c r="C55" i="32"/>
  <c r="B55" i="32"/>
  <c r="A55" i="32"/>
  <c r="T54" i="32"/>
  <c r="S54" i="32"/>
  <c r="R54" i="32"/>
  <c r="Q54" i="32"/>
  <c r="P54" i="32"/>
  <c r="O54" i="32"/>
  <c r="N54" i="32"/>
  <c r="M54" i="32"/>
  <c r="L54" i="32"/>
  <c r="K54" i="32"/>
  <c r="J54" i="32"/>
  <c r="I54" i="32"/>
  <c r="H54" i="32"/>
  <c r="G54" i="32"/>
  <c r="F54" i="32"/>
  <c r="E54" i="32"/>
  <c r="D54" i="32"/>
  <c r="C54" i="32"/>
  <c r="B54" i="32"/>
  <c r="A54" i="32"/>
  <c r="T53" i="32"/>
  <c r="S53" i="32"/>
  <c r="R53" i="32"/>
  <c r="Q53" i="32"/>
  <c r="P53" i="32"/>
  <c r="O53" i="32"/>
  <c r="N53" i="32"/>
  <c r="M53" i="32"/>
  <c r="L53" i="32"/>
  <c r="K53" i="32"/>
  <c r="J53" i="32"/>
  <c r="I53" i="32"/>
  <c r="H53" i="32"/>
  <c r="G53" i="32"/>
  <c r="F53" i="32"/>
  <c r="E53" i="32"/>
  <c r="D53" i="32"/>
  <c r="C53" i="32"/>
  <c r="B53" i="32"/>
  <c r="A53" i="32"/>
  <c r="T52" i="32"/>
  <c r="S52" i="32"/>
  <c r="R52" i="32"/>
  <c r="Q52" i="32"/>
  <c r="P52" i="32"/>
  <c r="O52" i="32"/>
  <c r="N52" i="32"/>
  <c r="M52" i="32"/>
  <c r="L52" i="32"/>
  <c r="K52" i="32"/>
  <c r="J52" i="32"/>
  <c r="I52" i="32"/>
  <c r="H52" i="32"/>
  <c r="G52" i="32"/>
  <c r="F52" i="32"/>
  <c r="E52" i="32"/>
  <c r="D52" i="32"/>
  <c r="U52" i="32" s="1"/>
  <c r="C52" i="32"/>
  <c r="B52" i="32"/>
  <c r="A52" i="32"/>
  <c r="T51" i="32"/>
  <c r="S51" i="32"/>
  <c r="R51" i="32"/>
  <c r="Q51" i="32"/>
  <c r="P51" i="32"/>
  <c r="O51" i="32"/>
  <c r="N51" i="32"/>
  <c r="M51" i="32"/>
  <c r="L51" i="32"/>
  <c r="K51" i="32"/>
  <c r="J51" i="32"/>
  <c r="I51" i="32"/>
  <c r="H51" i="32"/>
  <c r="G51" i="32"/>
  <c r="F51" i="32"/>
  <c r="E51" i="32"/>
  <c r="D51" i="32"/>
  <c r="C51" i="32"/>
  <c r="A51" i="32"/>
  <c r="T50" i="32"/>
  <c r="S50" i="32"/>
  <c r="R50" i="32"/>
  <c r="Q50" i="32"/>
  <c r="P50" i="32"/>
  <c r="O50" i="32"/>
  <c r="N50" i="32"/>
  <c r="M50" i="32"/>
  <c r="L50" i="32"/>
  <c r="K50" i="32"/>
  <c r="J50" i="32"/>
  <c r="I50" i="32"/>
  <c r="H50" i="32"/>
  <c r="G50" i="32"/>
  <c r="F50" i="32"/>
  <c r="E50" i="32"/>
  <c r="D50" i="32"/>
  <c r="C50" i="32"/>
  <c r="B50" i="32"/>
  <c r="A50" i="32"/>
  <c r="T49" i="32"/>
  <c r="S49" i="32"/>
  <c r="R49" i="32"/>
  <c r="Q49" i="32"/>
  <c r="P49" i="32"/>
  <c r="O49" i="32"/>
  <c r="N49" i="32"/>
  <c r="M49" i="32"/>
  <c r="L49" i="32"/>
  <c r="K49" i="32"/>
  <c r="J49" i="32"/>
  <c r="I49" i="32"/>
  <c r="H49" i="32"/>
  <c r="G49" i="32"/>
  <c r="F49" i="32"/>
  <c r="E49" i="32"/>
  <c r="D49" i="32"/>
  <c r="C49" i="32"/>
  <c r="B49" i="32"/>
  <c r="A49" i="32"/>
  <c r="T48" i="32"/>
  <c r="S48" i="32"/>
  <c r="R48" i="32"/>
  <c r="Q48" i="32"/>
  <c r="P48" i="32"/>
  <c r="O48" i="32"/>
  <c r="N48" i="32"/>
  <c r="M48" i="32"/>
  <c r="L48" i="32"/>
  <c r="K48" i="32"/>
  <c r="J48" i="32"/>
  <c r="I48" i="32"/>
  <c r="H48" i="32"/>
  <c r="G48" i="32"/>
  <c r="F48" i="32"/>
  <c r="E48" i="32"/>
  <c r="D48" i="32"/>
  <c r="C48" i="32"/>
  <c r="B48" i="32"/>
  <c r="A48" i="32"/>
  <c r="T47" i="32"/>
  <c r="S47" i="32"/>
  <c r="R47" i="32"/>
  <c r="Q47" i="32"/>
  <c r="P47" i="32"/>
  <c r="O47" i="32"/>
  <c r="N47" i="32"/>
  <c r="M47" i="32"/>
  <c r="L47" i="32"/>
  <c r="K47" i="32"/>
  <c r="J47" i="32"/>
  <c r="I47" i="32"/>
  <c r="H47" i="32"/>
  <c r="G47" i="32"/>
  <c r="F47" i="32"/>
  <c r="E47" i="32"/>
  <c r="D47" i="32"/>
  <c r="C47" i="32"/>
  <c r="U47" i="32" s="1"/>
  <c r="B47" i="32"/>
  <c r="A47" i="32"/>
  <c r="T46" i="32"/>
  <c r="S46" i="32"/>
  <c r="R46" i="32"/>
  <c r="Q46" i="32"/>
  <c r="P46" i="32"/>
  <c r="O46" i="32"/>
  <c r="N46" i="32"/>
  <c r="M46" i="32"/>
  <c r="L46" i="32"/>
  <c r="K46" i="32"/>
  <c r="J46" i="32"/>
  <c r="I46" i="32"/>
  <c r="H46" i="32"/>
  <c r="G46" i="32"/>
  <c r="F46" i="32"/>
  <c r="E46" i="32"/>
  <c r="D46" i="32"/>
  <c r="C46" i="32"/>
  <c r="A46" i="32"/>
  <c r="T45" i="32"/>
  <c r="S45" i="32"/>
  <c r="R45" i="32"/>
  <c r="Q45" i="32"/>
  <c r="P45" i="32"/>
  <c r="O45" i="32"/>
  <c r="N45" i="32"/>
  <c r="M45" i="32"/>
  <c r="L45" i="32"/>
  <c r="K45" i="32"/>
  <c r="J45" i="32"/>
  <c r="I45" i="32"/>
  <c r="H45" i="32"/>
  <c r="G45" i="32"/>
  <c r="F45" i="32"/>
  <c r="E45" i="32"/>
  <c r="D45" i="32"/>
  <c r="C45" i="32"/>
  <c r="B45" i="32"/>
  <c r="A45" i="32"/>
  <c r="T44" i="32"/>
  <c r="S44" i="32"/>
  <c r="R44" i="32"/>
  <c r="Q44" i="32"/>
  <c r="P44" i="32"/>
  <c r="O44" i="32"/>
  <c r="N44" i="32"/>
  <c r="M44" i="32"/>
  <c r="L44" i="32"/>
  <c r="K44" i="32"/>
  <c r="J44" i="32"/>
  <c r="I44" i="32"/>
  <c r="H44" i="32"/>
  <c r="G44" i="32"/>
  <c r="F44" i="32"/>
  <c r="E44" i="32"/>
  <c r="D44" i="32"/>
  <c r="C44" i="32"/>
  <c r="B44" i="32"/>
  <c r="A44" i="32"/>
  <c r="T43" i="32"/>
  <c r="S43" i="32"/>
  <c r="R43" i="32"/>
  <c r="Q43" i="32"/>
  <c r="P43" i="32"/>
  <c r="O43" i="32"/>
  <c r="N43" i="32"/>
  <c r="M43" i="32"/>
  <c r="L43" i="32"/>
  <c r="K43" i="32"/>
  <c r="J43" i="32"/>
  <c r="I43" i="32"/>
  <c r="H43" i="32"/>
  <c r="G43" i="32"/>
  <c r="F43" i="32"/>
  <c r="E43" i="32"/>
  <c r="D43" i="32"/>
  <c r="C43" i="32"/>
  <c r="B43" i="32"/>
  <c r="A43" i="32"/>
  <c r="T42" i="32"/>
  <c r="S42" i="32"/>
  <c r="R42" i="32"/>
  <c r="Q42" i="32"/>
  <c r="P42" i="32"/>
  <c r="O42" i="32"/>
  <c r="N42" i="32"/>
  <c r="M42" i="32"/>
  <c r="L42" i="32"/>
  <c r="K42" i="32"/>
  <c r="J42" i="32"/>
  <c r="I42" i="32"/>
  <c r="H42" i="32"/>
  <c r="G42" i="32"/>
  <c r="F42" i="32"/>
  <c r="E42" i="32"/>
  <c r="D42" i="32"/>
  <c r="U42" i="32" s="1"/>
  <c r="C42" i="32"/>
  <c r="B42" i="32"/>
  <c r="A42" i="32"/>
  <c r="T41" i="32"/>
  <c r="S41" i="32"/>
  <c r="R41" i="32"/>
  <c r="Q41" i="32"/>
  <c r="P41" i="32"/>
  <c r="O41" i="32"/>
  <c r="N41" i="32"/>
  <c r="M41" i="32"/>
  <c r="L41" i="32"/>
  <c r="K41" i="32"/>
  <c r="J41" i="32"/>
  <c r="I41" i="32"/>
  <c r="H41" i="32"/>
  <c r="G41" i="32"/>
  <c r="F41" i="32"/>
  <c r="E41" i="32"/>
  <c r="D41" i="32"/>
  <c r="C41" i="32"/>
  <c r="A41" i="32"/>
  <c r="T40" i="32"/>
  <c r="S40" i="32"/>
  <c r="R40" i="32"/>
  <c r="Q40" i="32"/>
  <c r="P40" i="32"/>
  <c r="O40" i="32"/>
  <c r="N40" i="32"/>
  <c r="M40" i="32"/>
  <c r="L40" i="32"/>
  <c r="K40" i="32"/>
  <c r="J40" i="32"/>
  <c r="I40" i="32"/>
  <c r="H40" i="32"/>
  <c r="G40" i="32"/>
  <c r="F40" i="32"/>
  <c r="E40" i="32"/>
  <c r="D40" i="32"/>
  <c r="C40" i="32"/>
  <c r="B40" i="32"/>
  <c r="A40" i="32"/>
  <c r="T39" i="32"/>
  <c r="S39" i="32"/>
  <c r="R39" i="32"/>
  <c r="Q39" i="32"/>
  <c r="P39" i="32"/>
  <c r="O39" i="32"/>
  <c r="N39" i="32"/>
  <c r="M39" i="32"/>
  <c r="L39" i="32"/>
  <c r="K39" i="32"/>
  <c r="J39" i="32"/>
  <c r="I39" i="32"/>
  <c r="H39" i="32"/>
  <c r="G39" i="32"/>
  <c r="F39" i="32"/>
  <c r="E39" i="32"/>
  <c r="D39" i="32"/>
  <c r="C39" i="32"/>
  <c r="B39" i="32"/>
  <c r="A39" i="32"/>
  <c r="T38" i="32"/>
  <c r="S38" i="32"/>
  <c r="R38" i="32"/>
  <c r="Q38" i="32"/>
  <c r="P38" i="32"/>
  <c r="O38" i="32"/>
  <c r="N38" i="32"/>
  <c r="M38" i="32"/>
  <c r="L38" i="32"/>
  <c r="K38" i="32"/>
  <c r="J38" i="32"/>
  <c r="I38" i="32"/>
  <c r="H38" i="32"/>
  <c r="G38" i="32"/>
  <c r="F38" i="32"/>
  <c r="E38" i="32"/>
  <c r="D38" i="32"/>
  <c r="C38" i="32"/>
  <c r="B38" i="32"/>
  <c r="A38" i="32"/>
  <c r="T37" i="32"/>
  <c r="S37" i="32"/>
  <c r="R37" i="32"/>
  <c r="Q37" i="32"/>
  <c r="P37" i="32"/>
  <c r="O37" i="32"/>
  <c r="N37" i="32"/>
  <c r="M37" i="32"/>
  <c r="L37" i="32"/>
  <c r="K37" i="32"/>
  <c r="J37" i="32"/>
  <c r="I37" i="32"/>
  <c r="H37" i="32"/>
  <c r="G37" i="32"/>
  <c r="F37" i="32"/>
  <c r="E37" i="32"/>
  <c r="U36" i="32" s="1"/>
  <c r="D37" i="32"/>
  <c r="C37" i="32"/>
  <c r="B37" i="32"/>
  <c r="A37" i="32"/>
  <c r="T36" i="32"/>
  <c r="S36" i="32"/>
  <c r="R36" i="32"/>
  <c r="Q36" i="32"/>
  <c r="P36" i="32"/>
  <c r="O36" i="32"/>
  <c r="N36" i="32"/>
  <c r="M36" i="32"/>
  <c r="L36" i="32"/>
  <c r="K36" i="32"/>
  <c r="J36" i="32"/>
  <c r="I36" i="32"/>
  <c r="H36" i="32"/>
  <c r="G36" i="32"/>
  <c r="F36" i="32"/>
  <c r="E36" i="32"/>
  <c r="D36" i="32"/>
  <c r="C36" i="32"/>
  <c r="A36" i="32"/>
  <c r="T35" i="32"/>
  <c r="S35" i="32"/>
  <c r="R35" i="32"/>
  <c r="Q35" i="32"/>
  <c r="P35" i="32"/>
  <c r="O35" i="32"/>
  <c r="N35" i="32"/>
  <c r="M35" i="32"/>
  <c r="L35" i="32"/>
  <c r="K35" i="32"/>
  <c r="J35" i="32"/>
  <c r="I35" i="32"/>
  <c r="H35" i="32"/>
  <c r="G35" i="32"/>
  <c r="F35" i="32"/>
  <c r="E35" i="32"/>
  <c r="D35" i="32"/>
  <c r="C35" i="32"/>
  <c r="B35" i="32"/>
  <c r="A35" i="32"/>
  <c r="T34" i="32"/>
  <c r="S34" i="32"/>
  <c r="R34" i="32"/>
  <c r="Q34" i="32"/>
  <c r="P34" i="32"/>
  <c r="O34" i="32"/>
  <c r="N34" i="32"/>
  <c r="M34" i="32"/>
  <c r="L34" i="32"/>
  <c r="K34" i="32"/>
  <c r="J34" i="32"/>
  <c r="I34" i="32"/>
  <c r="H34" i="32"/>
  <c r="G34" i="32"/>
  <c r="F34" i="32"/>
  <c r="E34" i="32"/>
  <c r="D34" i="32"/>
  <c r="C34" i="32"/>
  <c r="B34" i="32"/>
  <c r="A34" i="32"/>
  <c r="T33" i="32"/>
  <c r="S33" i="32"/>
  <c r="R33" i="32"/>
  <c r="Q33" i="32"/>
  <c r="P33" i="32"/>
  <c r="O33" i="32"/>
  <c r="N33" i="32"/>
  <c r="M33" i="32"/>
  <c r="L33" i="32"/>
  <c r="K33" i="32"/>
  <c r="J33" i="32"/>
  <c r="I33" i="32"/>
  <c r="H33" i="32"/>
  <c r="G33" i="32"/>
  <c r="F33" i="32"/>
  <c r="E33" i="32"/>
  <c r="D33" i="32"/>
  <c r="C33" i="32"/>
  <c r="B33" i="32"/>
  <c r="A33" i="32"/>
  <c r="T32" i="32"/>
  <c r="S32" i="32"/>
  <c r="R32" i="32"/>
  <c r="Q32" i="32"/>
  <c r="P32" i="32"/>
  <c r="O32" i="32"/>
  <c r="N32" i="32"/>
  <c r="M32" i="32"/>
  <c r="L32" i="32"/>
  <c r="K32" i="32"/>
  <c r="J32" i="32"/>
  <c r="I32" i="32"/>
  <c r="H32" i="32"/>
  <c r="G32" i="32"/>
  <c r="F32" i="32"/>
  <c r="E32" i="32"/>
  <c r="D32" i="32"/>
  <c r="U32" i="32" s="1"/>
  <c r="C32" i="32"/>
  <c r="B32" i="32"/>
  <c r="A32" i="32"/>
  <c r="T31" i="32"/>
  <c r="S31" i="32"/>
  <c r="R31" i="32"/>
  <c r="Q31" i="32"/>
  <c r="P31" i="32"/>
  <c r="O31" i="32"/>
  <c r="N31" i="32"/>
  <c r="M31" i="32"/>
  <c r="L31" i="32"/>
  <c r="K31" i="32"/>
  <c r="J31" i="32"/>
  <c r="I31" i="32"/>
  <c r="H31" i="32"/>
  <c r="G31" i="32"/>
  <c r="F31" i="32"/>
  <c r="E31" i="32"/>
  <c r="D31" i="32"/>
  <c r="C31" i="32"/>
  <c r="A31" i="32"/>
  <c r="T30" i="32"/>
  <c r="S30" i="32"/>
  <c r="R30" i="32"/>
  <c r="Q30" i="32"/>
  <c r="P30" i="32"/>
  <c r="O30" i="32"/>
  <c r="N30" i="32"/>
  <c r="M30" i="32"/>
  <c r="L30" i="32"/>
  <c r="K30" i="32"/>
  <c r="J30" i="32"/>
  <c r="I30" i="32"/>
  <c r="H30" i="32"/>
  <c r="G30" i="32"/>
  <c r="F30" i="32"/>
  <c r="E30" i="32"/>
  <c r="D30" i="32"/>
  <c r="C30" i="32"/>
  <c r="B30" i="32"/>
  <c r="A30" i="32"/>
  <c r="T29" i="32"/>
  <c r="S29" i="32"/>
  <c r="R29" i="32"/>
  <c r="Q29" i="32"/>
  <c r="P29" i="32"/>
  <c r="O29" i="32"/>
  <c r="N29" i="32"/>
  <c r="M29" i="32"/>
  <c r="L29" i="32"/>
  <c r="K29" i="32"/>
  <c r="J29" i="32"/>
  <c r="I29" i="32"/>
  <c r="H29" i="32"/>
  <c r="G29" i="32"/>
  <c r="F29" i="32"/>
  <c r="E29" i="32"/>
  <c r="D29" i="32"/>
  <c r="C29" i="32"/>
  <c r="B29" i="32"/>
  <c r="A29" i="32"/>
  <c r="T28" i="32"/>
  <c r="S28" i="32"/>
  <c r="R28" i="32"/>
  <c r="Q28" i="32"/>
  <c r="P28" i="32"/>
  <c r="O28" i="32"/>
  <c r="N28" i="32"/>
  <c r="M28" i="32"/>
  <c r="L28" i="32"/>
  <c r="K28" i="32"/>
  <c r="J28" i="32"/>
  <c r="I28" i="32"/>
  <c r="H28" i="32"/>
  <c r="G28" i="32"/>
  <c r="F28" i="32"/>
  <c r="E28" i="32"/>
  <c r="D28" i="32"/>
  <c r="C28" i="32"/>
  <c r="B28" i="32"/>
  <c r="A28" i="32"/>
  <c r="T27" i="32"/>
  <c r="S27" i="32"/>
  <c r="R27" i="32"/>
  <c r="Q27" i="32"/>
  <c r="P27" i="32"/>
  <c r="O27" i="32"/>
  <c r="N27" i="32"/>
  <c r="M27" i="32"/>
  <c r="L27" i="32"/>
  <c r="K27" i="32"/>
  <c r="J27" i="32"/>
  <c r="I27" i="32"/>
  <c r="H27" i="32"/>
  <c r="G27" i="32"/>
  <c r="F27" i="32"/>
  <c r="E27" i="32"/>
  <c r="D27" i="32"/>
  <c r="C27" i="32"/>
  <c r="U27" i="32" s="1"/>
  <c r="B27" i="32"/>
  <c r="A27" i="32"/>
  <c r="T26" i="32"/>
  <c r="S26" i="32"/>
  <c r="R26" i="32"/>
  <c r="Q26" i="32"/>
  <c r="P26" i="32"/>
  <c r="O26" i="32"/>
  <c r="N26" i="32"/>
  <c r="M26" i="32"/>
  <c r="L26" i="32"/>
  <c r="K26" i="32"/>
  <c r="J26" i="32"/>
  <c r="I26" i="32"/>
  <c r="H26" i="32"/>
  <c r="G26" i="32"/>
  <c r="F26" i="32"/>
  <c r="E26" i="32"/>
  <c r="D26" i="32"/>
  <c r="C26" i="32"/>
  <c r="A26" i="32"/>
  <c r="T25" i="32"/>
  <c r="S25" i="32"/>
  <c r="R25" i="32"/>
  <c r="Q25" i="32"/>
  <c r="P25" i="32"/>
  <c r="O25" i="32"/>
  <c r="N25" i="32"/>
  <c r="M25" i="32"/>
  <c r="L25" i="32"/>
  <c r="K25" i="32"/>
  <c r="J25" i="32"/>
  <c r="I25" i="32"/>
  <c r="H25" i="32"/>
  <c r="G25" i="32"/>
  <c r="F25" i="32"/>
  <c r="E25" i="32"/>
  <c r="D25" i="32"/>
  <c r="C25" i="32"/>
  <c r="B25" i="32"/>
  <c r="A25" i="32"/>
  <c r="T24" i="32"/>
  <c r="S24" i="32"/>
  <c r="R24" i="32"/>
  <c r="Q24" i="32"/>
  <c r="P24" i="32"/>
  <c r="O24" i="32"/>
  <c r="N24" i="32"/>
  <c r="M24" i="32"/>
  <c r="L24" i="32"/>
  <c r="K24" i="32"/>
  <c r="J24" i="32"/>
  <c r="I24" i="32"/>
  <c r="H24" i="32"/>
  <c r="G24" i="32"/>
  <c r="F24" i="32"/>
  <c r="E24" i="32"/>
  <c r="D24" i="32"/>
  <c r="C24" i="32"/>
  <c r="B24" i="32"/>
  <c r="A24" i="32"/>
  <c r="T23" i="32"/>
  <c r="S23" i="32"/>
  <c r="R23" i="32"/>
  <c r="Q23" i="32"/>
  <c r="P23" i="32"/>
  <c r="O23" i="32"/>
  <c r="N23" i="32"/>
  <c r="M23" i="32"/>
  <c r="L23" i="32"/>
  <c r="K23" i="32"/>
  <c r="J23" i="32"/>
  <c r="I23" i="32"/>
  <c r="H23" i="32"/>
  <c r="G23" i="32"/>
  <c r="F23" i="32"/>
  <c r="E23" i="32"/>
  <c r="D23" i="32"/>
  <c r="C23" i="32"/>
  <c r="B23" i="32"/>
  <c r="A23" i="32"/>
  <c r="T22" i="32"/>
  <c r="S22" i="32"/>
  <c r="R22" i="32"/>
  <c r="Q22" i="32"/>
  <c r="P22" i="32"/>
  <c r="O22" i="32"/>
  <c r="N22" i="32"/>
  <c r="M22" i="32"/>
  <c r="L22" i="32"/>
  <c r="K22" i="32"/>
  <c r="J22" i="32"/>
  <c r="I22" i="32"/>
  <c r="H22" i="32"/>
  <c r="G22" i="32"/>
  <c r="F22" i="32"/>
  <c r="E22" i="32"/>
  <c r="D22" i="32"/>
  <c r="U22" i="32" s="1"/>
  <c r="C22" i="32"/>
  <c r="B22" i="32"/>
  <c r="A22" i="32"/>
  <c r="T21" i="32"/>
  <c r="S21" i="32"/>
  <c r="R21" i="32"/>
  <c r="Q21" i="32"/>
  <c r="P21" i="32"/>
  <c r="O21" i="32"/>
  <c r="N21" i="32"/>
  <c r="M21" i="32"/>
  <c r="L21" i="32"/>
  <c r="K21" i="32"/>
  <c r="J21" i="32"/>
  <c r="I21" i="32"/>
  <c r="H21" i="32"/>
  <c r="G21" i="32"/>
  <c r="F21" i="32"/>
  <c r="E21" i="32"/>
  <c r="D21" i="32"/>
  <c r="C21" i="32"/>
  <c r="A21" i="32"/>
  <c r="T20" i="32"/>
  <c r="S20" i="32"/>
  <c r="R20" i="32"/>
  <c r="Q20" i="32"/>
  <c r="P20" i="32"/>
  <c r="O20" i="32"/>
  <c r="N20" i="32"/>
  <c r="M20" i="32"/>
  <c r="L20" i="32"/>
  <c r="K20" i="32"/>
  <c r="J20" i="32"/>
  <c r="I20" i="32"/>
  <c r="H20" i="32"/>
  <c r="G20" i="32"/>
  <c r="F20" i="32"/>
  <c r="E20" i="32"/>
  <c r="D20" i="32"/>
  <c r="C20" i="32"/>
  <c r="B20" i="32"/>
  <c r="A20" i="32"/>
  <c r="T19" i="32"/>
  <c r="S19" i="32"/>
  <c r="R19" i="32"/>
  <c r="Q19" i="32"/>
  <c r="P19" i="32"/>
  <c r="O19" i="32"/>
  <c r="N19" i="32"/>
  <c r="M19" i="32"/>
  <c r="L19" i="32"/>
  <c r="K19" i="32"/>
  <c r="J19" i="32"/>
  <c r="I19" i="32"/>
  <c r="H19" i="32"/>
  <c r="G19" i="32"/>
  <c r="F19" i="32"/>
  <c r="E19" i="32"/>
  <c r="D19" i="32"/>
  <c r="C19" i="32"/>
  <c r="B19" i="32"/>
  <c r="A19" i="32"/>
  <c r="T18" i="32"/>
  <c r="S18" i="32"/>
  <c r="R18" i="32"/>
  <c r="Q18" i="32"/>
  <c r="P18" i="32"/>
  <c r="O18" i="32"/>
  <c r="N18" i="32"/>
  <c r="M18" i="32"/>
  <c r="L18" i="32"/>
  <c r="K18" i="32"/>
  <c r="J18" i="32"/>
  <c r="I18" i="32"/>
  <c r="H18" i="32"/>
  <c r="G18" i="32"/>
  <c r="F18" i="32"/>
  <c r="E18" i="32"/>
  <c r="D18" i="32"/>
  <c r="C18" i="32"/>
  <c r="B18" i="32"/>
  <c r="A18" i="32"/>
  <c r="T17" i="32"/>
  <c r="S17" i="32"/>
  <c r="R17" i="32"/>
  <c r="Q17" i="32"/>
  <c r="P17" i="32"/>
  <c r="O17" i="32"/>
  <c r="N17" i="32"/>
  <c r="M17" i="32"/>
  <c r="L17" i="32"/>
  <c r="K17" i="32"/>
  <c r="J17" i="32"/>
  <c r="I17" i="32"/>
  <c r="H17" i="32"/>
  <c r="G17" i="32"/>
  <c r="F17" i="32"/>
  <c r="E17" i="32"/>
  <c r="D17" i="32"/>
  <c r="C17" i="32"/>
  <c r="U17" i="32" s="1"/>
  <c r="B17" i="32"/>
  <c r="A17" i="32"/>
  <c r="T16" i="32"/>
  <c r="S16" i="32"/>
  <c r="R16" i="32"/>
  <c r="Q16" i="32"/>
  <c r="P16" i="32"/>
  <c r="O16" i="32"/>
  <c r="N16" i="32"/>
  <c r="M16" i="32"/>
  <c r="L16" i="32"/>
  <c r="K16" i="32"/>
  <c r="J16" i="32"/>
  <c r="I16" i="32"/>
  <c r="H16" i="32"/>
  <c r="G16" i="32"/>
  <c r="F16" i="32"/>
  <c r="E16" i="32"/>
  <c r="D16" i="32"/>
  <c r="C16" i="32"/>
  <c r="A16" i="32"/>
  <c r="T15" i="32"/>
  <c r="S15" i="32"/>
  <c r="R15" i="32"/>
  <c r="Q15" i="32"/>
  <c r="P15" i="32"/>
  <c r="O15" i="32"/>
  <c r="N15" i="32"/>
  <c r="M15" i="32"/>
  <c r="L15" i="32"/>
  <c r="K15" i="32"/>
  <c r="J15" i="32"/>
  <c r="I15" i="32"/>
  <c r="H15" i="32"/>
  <c r="G15" i="32"/>
  <c r="F15" i="32"/>
  <c r="E15" i="32"/>
  <c r="D15" i="32"/>
  <c r="C15" i="32"/>
  <c r="B15" i="32"/>
  <c r="A15" i="32"/>
  <c r="T14" i="32"/>
  <c r="S14" i="32"/>
  <c r="R14" i="32"/>
  <c r="Q14" i="32"/>
  <c r="P14" i="32"/>
  <c r="O14" i="32"/>
  <c r="N14" i="32"/>
  <c r="M14" i="32"/>
  <c r="L14" i="32"/>
  <c r="K14" i="32"/>
  <c r="J14" i="32"/>
  <c r="I14" i="32"/>
  <c r="H14" i="32"/>
  <c r="G14" i="32"/>
  <c r="F14" i="32"/>
  <c r="E14" i="32"/>
  <c r="D14" i="32"/>
  <c r="C14" i="32"/>
  <c r="B14" i="32"/>
  <c r="A14" i="32"/>
  <c r="T13" i="32"/>
  <c r="S13" i="32"/>
  <c r="R13" i="32"/>
  <c r="Q13" i="32"/>
  <c r="P13" i="32"/>
  <c r="O13" i="32"/>
  <c r="N13" i="32"/>
  <c r="M13" i="32"/>
  <c r="L13" i="32"/>
  <c r="K13" i="32"/>
  <c r="J13" i="32"/>
  <c r="I13" i="32"/>
  <c r="H13" i="32"/>
  <c r="G13" i="32"/>
  <c r="F13" i="32"/>
  <c r="E13" i="32"/>
  <c r="D13" i="32"/>
  <c r="C13" i="32"/>
  <c r="B13" i="32"/>
  <c r="A13" i="32"/>
  <c r="T12" i="32"/>
  <c r="S12" i="32"/>
  <c r="R12" i="32"/>
  <c r="Q12" i="32"/>
  <c r="P12" i="32"/>
  <c r="O12" i="32"/>
  <c r="N12" i="32"/>
  <c r="M12" i="32"/>
  <c r="L12" i="32"/>
  <c r="K12" i="32"/>
  <c r="J12" i="32"/>
  <c r="I12" i="32"/>
  <c r="H12" i="32"/>
  <c r="G12" i="32"/>
  <c r="F12" i="32"/>
  <c r="E12" i="32"/>
  <c r="D12" i="32"/>
  <c r="U12" i="32" s="1"/>
  <c r="C12" i="32"/>
  <c r="B12" i="32"/>
  <c r="A12" i="32"/>
  <c r="T11" i="32"/>
  <c r="S11" i="32"/>
  <c r="R11" i="32"/>
  <c r="Q11" i="32"/>
  <c r="P11" i="32"/>
  <c r="O11" i="32"/>
  <c r="N11" i="32"/>
  <c r="M11" i="32"/>
  <c r="L11" i="32"/>
  <c r="K11" i="32"/>
  <c r="J11" i="32"/>
  <c r="I11" i="32"/>
  <c r="H11" i="32"/>
  <c r="G11" i="32"/>
  <c r="F11" i="32"/>
  <c r="E11" i="32"/>
  <c r="D11" i="32"/>
  <c r="C11" i="32"/>
  <c r="A11" i="32"/>
  <c r="T10" i="32"/>
  <c r="S10" i="32"/>
  <c r="R10" i="32"/>
  <c r="Q10" i="32"/>
  <c r="P10" i="32"/>
  <c r="O10" i="32"/>
  <c r="N10" i="32"/>
  <c r="M10" i="32"/>
  <c r="L10" i="32"/>
  <c r="K10" i="32"/>
  <c r="J10" i="32"/>
  <c r="I10" i="32"/>
  <c r="H10" i="32"/>
  <c r="G10" i="32"/>
  <c r="F10" i="32"/>
  <c r="E10" i="32"/>
  <c r="D10" i="32"/>
  <c r="C10" i="32"/>
  <c r="B10" i="32"/>
  <c r="A10" i="32"/>
  <c r="T9" i="32"/>
  <c r="S9" i="32"/>
  <c r="R9" i="32"/>
  <c r="Q9" i="32"/>
  <c r="P9" i="32"/>
  <c r="O9" i="32"/>
  <c r="N9" i="32"/>
  <c r="M9" i="32"/>
  <c r="L9" i="32"/>
  <c r="K9" i="32"/>
  <c r="J9" i="32"/>
  <c r="I9" i="32"/>
  <c r="H9" i="32"/>
  <c r="G9" i="32"/>
  <c r="F9" i="32"/>
  <c r="E9" i="32"/>
  <c r="D9" i="32"/>
  <c r="C9" i="32"/>
  <c r="B9" i="32"/>
  <c r="A9" i="32"/>
  <c r="T8" i="32"/>
  <c r="S8" i="32"/>
  <c r="R8" i="32"/>
  <c r="Q8" i="32"/>
  <c r="P8" i="32"/>
  <c r="O8" i="32"/>
  <c r="N8" i="32"/>
  <c r="M8" i="32"/>
  <c r="L8" i="32"/>
  <c r="K8" i="32"/>
  <c r="J8" i="32"/>
  <c r="I8" i="32"/>
  <c r="H8" i="32"/>
  <c r="G8" i="32"/>
  <c r="F8" i="32"/>
  <c r="E8" i="32"/>
  <c r="D8" i="32"/>
  <c r="C8" i="32"/>
  <c r="B8" i="32"/>
  <c r="A8" i="32"/>
  <c r="T7" i="32"/>
  <c r="S7" i="32"/>
  <c r="R7" i="32"/>
  <c r="Q7" i="32"/>
  <c r="P7" i="32"/>
  <c r="O7" i="32"/>
  <c r="N7" i="32"/>
  <c r="M7" i="32"/>
  <c r="L7" i="32"/>
  <c r="K7" i="32"/>
  <c r="J7" i="32"/>
  <c r="I7" i="32"/>
  <c r="H7" i="32"/>
  <c r="G7" i="32"/>
  <c r="F7" i="32"/>
  <c r="E7" i="32"/>
  <c r="D7" i="32"/>
  <c r="C7" i="32"/>
  <c r="U7" i="32" s="1"/>
  <c r="B7" i="32"/>
  <c r="A7" i="32"/>
  <c r="T6" i="32"/>
  <c r="S6" i="32"/>
  <c r="R6" i="32"/>
  <c r="Q6" i="32"/>
  <c r="P6" i="32"/>
  <c r="O6" i="32"/>
  <c r="N6" i="32"/>
  <c r="M6" i="32"/>
  <c r="L6" i="32"/>
  <c r="K6" i="32"/>
  <c r="J6" i="32"/>
  <c r="I6" i="32"/>
  <c r="H6" i="32"/>
  <c r="G6" i="32"/>
  <c r="F6" i="32"/>
  <c r="E6" i="32"/>
  <c r="D6" i="32"/>
  <c r="C6" i="32"/>
  <c r="A6" i="32"/>
  <c r="T5" i="32"/>
  <c r="S5" i="32"/>
  <c r="R5" i="32"/>
  <c r="Q5" i="32"/>
  <c r="P5" i="32"/>
  <c r="O5" i="32"/>
  <c r="N5" i="32"/>
  <c r="M5" i="32"/>
  <c r="L5" i="32"/>
  <c r="K5" i="32"/>
  <c r="J5" i="32"/>
  <c r="I5" i="32"/>
  <c r="H5" i="32"/>
  <c r="G5" i="32"/>
  <c r="F5" i="32"/>
  <c r="E5" i="32"/>
  <c r="D5" i="32"/>
  <c r="C5" i="32"/>
  <c r="B5" i="32"/>
  <c r="A5" i="32"/>
  <c r="T4" i="32"/>
  <c r="S4" i="32"/>
  <c r="R4" i="32"/>
  <c r="Q4" i="32"/>
  <c r="P4" i="32"/>
  <c r="O4" i="32"/>
  <c r="N4" i="32"/>
  <c r="M4" i="32"/>
  <c r="L4" i="32"/>
  <c r="K4" i="32"/>
  <c r="J4" i="32"/>
  <c r="I4" i="32"/>
  <c r="H4" i="32"/>
  <c r="G4" i="32"/>
  <c r="F4" i="32"/>
  <c r="E4" i="32"/>
  <c r="D4" i="32"/>
  <c r="C4" i="32"/>
  <c r="B4" i="32"/>
  <c r="A4" i="32"/>
  <c r="T3" i="32"/>
  <c r="S3" i="32"/>
  <c r="R3" i="32"/>
  <c r="Q3" i="32"/>
  <c r="P3" i="32"/>
  <c r="O3" i="32"/>
  <c r="N3" i="32"/>
  <c r="M3" i="32"/>
  <c r="L3" i="32"/>
  <c r="K3" i="32"/>
  <c r="J3" i="32"/>
  <c r="I3" i="32"/>
  <c r="H3" i="32"/>
  <c r="G3" i="32"/>
  <c r="F3" i="32"/>
  <c r="E3" i="32"/>
  <c r="D3" i="32"/>
  <c r="C3" i="32"/>
  <c r="B3" i="32"/>
  <c r="A3" i="32"/>
  <c r="T2" i="32"/>
  <c r="T122" i="32" s="1"/>
  <c r="S2" i="32"/>
  <c r="S122" i="32" s="1"/>
  <c r="R2" i="32"/>
  <c r="R122" i="32" s="1"/>
  <c r="Q2" i="32"/>
  <c r="Q122" i="32" s="1"/>
  <c r="P2" i="32"/>
  <c r="P122" i="32" s="1"/>
  <c r="O2" i="32"/>
  <c r="O122" i="32" s="1"/>
  <c r="N2" i="32"/>
  <c r="M2" i="32"/>
  <c r="M122" i="32" s="1"/>
  <c r="L2" i="32"/>
  <c r="L122" i="32" s="1"/>
  <c r="K2" i="32"/>
  <c r="K122" i="32" s="1"/>
  <c r="J2" i="32"/>
  <c r="J122" i="32" s="1"/>
  <c r="I2" i="32"/>
  <c r="I122" i="32" s="1"/>
  <c r="H2" i="32"/>
  <c r="H122" i="32" s="1"/>
  <c r="G2" i="32"/>
  <c r="G122" i="32" s="1"/>
  <c r="F2" i="32"/>
  <c r="E2" i="32"/>
  <c r="E122" i="32" s="1"/>
  <c r="D2" i="32"/>
  <c r="D122" i="32" s="1"/>
  <c r="C2" i="32"/>
  <c r="C122" i="32" s="1"/>
  <c r="B2" i="32"/>
  <c r="A2" i="32"/>
  <c r="T1" i="32"/>
  <c r="S1" i="32"/>
  <c r="R1" i="32"/>
  <c r="Q1" i="32"/>
  <c r="P1" i="32"/>
  <c r="O1" i="32"/>
  <c r="N1" i="32"/>
  <c r="M1" i="32"/>
  <c r="L1" i="32"/>
  <c r="K1" i="32"/>
  <c r="J1" i="32"/>
  <c r="I1" i="32"/>
  <c r="H1" i="32"/>
  <c r="G1" i="32"/>
  <c r="F1" i="32"/>
  <c r="E1" i="32"/>
  <c r="D1" i="32"/>
  <c r="C1" i="32"/>
  <c r="S122" i="14"/>
  <c r="K122" i="14"/>
  <c r="C122" i="14"/>
  <c r="T121" i="14"/>
  <c r="S121" i="14"/>
  <c r="R121" i="14"/>
  <c r="Q121" i="14"/>
  <c r="P121" i="14"/>
  <c r="O121" i="14"/>
  <c r="N121" i="14"/>
  <c r="M121" i="14"/>
  <c r="L121" i="14"/>
  <c r="K121" i="14"/>
  <c r="J121" i="14"/>
  <c r="I121" i="14"/>
  <c r="H121" i="14"/>
  <c r="G121" i="14"/>
  <c r="F121" i="14"/>
  <c r="E121" i="14"/>
  <c r="D121" i="14"/>
  <c r="C121" i="14"/>
  <c r="A121" i="14"/>
  <c r="T120" i="14"/>
  <c r="S120" i="14"/>
  <c r="R120" i="14"/>
  <c r="Q120" i="14"/>
  <c r="P120" i="14"/>
  <c r="O120" i="14"/>
  <c r="N120" i="14"/>
  <c r="M120" i="14"/>
  <c r="L120" i="14"/>
  <c r="K120" i="14"/>
  <c r="J120" i="14"/>
  <c r="I120" i="14"/>
  <c r="H120" i="14"/>
  <c r="G120" i="14"/>
  <c r="F120" i="14"/>
  <c r="E120" i="14"/>
  <c r="D120" i="14"/>
  <c r="C120" i="14"/>
  <c r="B120" i="14"/>
  <c r="A120" i="14"/>
  <c r="T119" i="14"/>
  <c r="S119" i="14"/>
  <c r="R119" i="14"/>
  <c r="Q119" i="14"/>
  <c r="P119" i="14"/>
  <c r="O119" i="14"/>
  <c r="N119" i="14"/>
  <c r="M119" i="14"/>
  <c r="L119" i="14"/>
  <c r="K119" i="14"/>
  <c r="J119" i="14"/>
  <c r="I119" i="14"/>
  <c r="H119" i="14"/>
  <c r="G119" i="14"/>
  <c r="F119" i="14"/>
  <c r="E119" i="14"/>
  <c r="D119" i="14"/>
  <c r="C119" i="14"/>
  <c r="B119" i="14"/>
  <c r="A119" i="14"/>
  <c r="T118" i="14"/>
  <c r="S118" i="14"/>
  <c r="R118" i="14"/>
  <c r="Q118" i="14"/>
  <c r="P118" i="14"/>
  <c r="O118" i="14"/>
  <c r="N118" i="14"/>
  <c r="M118" i="14"/>
  <c r="L118" i="14"/>
  <c r="K118" i="14"/>
  <c r="J118" i="14"/>
  <c r="I118" i="14"/>
  <c r="H118" i="14"/>
  <c r="G118" i="14"/>
  <c r="F118" i="14"/>
  <c r="E118" i="14"/>
  <c r="D118" i="14"/>
  <c r="C118" i="14"/>
  <c r="B118" i="14"/>
  <c r="A118" i="14"/>
  <c r="T117" i="14"/>
  <c r="S117" i="14"/>
  <c r="R117" i="14"/>
  <c r="Q117" i="14"/>
  <c r="P117" i="14"/>
  <c r="O117" i="14"/>
  <c r="N117" i="14"/>
  <c r="M117" i="14"/>
  <c r="L117" i="14"/>
  <c r="K117" i="14"/>
  <c r="J117" i="14"/>
  <c r="I117" i="14"/>
  <c r="H117" i="14"/>
  <c r="G117" i="14"/>
  <c r="F117" i="14"/>
  <c r="E117" i="14"/>
  <c r="U117" i="14" s="1"/>
  <c r="D117" i="14"/>
  <c r="C117" i="14"/>
  <c r="B117" i="14"/>
  <c r="A117" i="14"/>
  <c r="T116" i="14"/>
  <c r="S116" i="14"/>
  <c r="R116" i="14"/>
  <c r="Q116" i="14"/>
  <c r="P116" i="14"/>
  <c r="O116" i="14"/>
  <c r="N116" i="14"/>
  <c r="M116" i="14"/>
  <c r="L116" i="14"/>
  <c r="K116" i="14"/>
  <c r="J116" i="14"/>
  <c r="I116" i="14"/>
  <c r="H116" i="14"/>
  <c r="G116" i="14"/>
  <c r="F116" i="14"/>
  <c r="E116" i="14"/>
  <c r="D116" i="14"/>
  <c r="C116" i="14"/>
  <c r="A116" i="14"/>
  <c r="T115" i="14"/>
  <c r="S115" i="14"/>
  <c r="R115" i="14"/>
  <c r="Q115" i="14"/>
  <c r="P115" i="14"/>
  <c r="O115" i="14"/>
  <c r="N115" i="14"/>
  <c r="M115" i="14"/>
  <c r="L115" i="14"/>
  <c r="K115" i="14"/>
  <c r="J115" i="14"/>
  <c r="I115" i="14"/>
  <c r="H115" i="14"/>
  <c r="G115" i="14"/>
  <c r="F115" i="14"/>
  <c r="E115" i="14"/>
  <c r="D115" i="14"/>
  <c r="C115" i="14"/>
  <c r="B115" i="14"/>
  <c r="A115" i="14"/>
  <c r="T114" i="14"/>
  <c r="S114" i="14"/>
  <c r="R114" i="14"/>
  <c r="Q114" i="14"/>
  <c r="P114" i="14"/>
  <c r="O114" i="14"/>
  <c r="N114" i="14"/>
  <c r="M114" i="14"/>
  <c r="L114" i="14"/>
  <c r="K114" i="14"/>
  <c r="J114" i="14"/>
  <c r="I114" i="14"/>
  <c r="H114" i="14"/>
  <c r="G114" i="14"/>
  <c r="F114" i="14"/>
  <c r="E114" i="14"/>
  <c r="D114" i="14"/>
  <c r="C114" i="14"/>
  <c r="B114" i="14"/>
  <c r="A114" i="14"/>
  <c r="T113" i="14"/>
  <c r="S113" i="14"/>
  <c r="R113" i="14"/>
  <c r="Q113" i="14"/>
  <c r="P113" i="14"/>
  <c r="O113" i="14"/>
  <c r="N113" i="14"/>
  <c r="M113" i="14"/>
  <c r="L113" i="14"/>
  <c r="K113" i="14"/>
  <c r="J113" i="14"/>
  <c r="I113" i="14"/>
  <c r="H113" i="14"/>
  <c r="G113" i="14"/>
  <c r="F113" i="14"/>
  <c r="E113" i="14"/>
  <c r="D113" i="14"/>
  <c r="C113" i="14"/>
  <c r="B113" i="14"/>
  <c r="A113" i="14"/>
  <c r="T112" i="14"/>
  <c r="S112" i="14"/>
  <c r="R112" i="14"/>
  <c r="Q112" i="14"/>
  <c r="P112" i="14"/>
  <c r="O112" i="14"/>
  <c r="N112" i="14"/>
  <c r="M112" i="14"/>
  <c r="L112" i="14"/>
  <c r="K112" i="14"/>
  <c r="J112" i="14"/>
  <c r="I112" i="14"/>
  <c r="U112" i="14" s="1"/>
  <c r="H112" i="14"/>
  <c r="G112" i="14"/>
  <c r="F112" i="14"/>
  <c r="E112" i="14"/>
  <c r="D112" i="14"/>
  <c r="C112" i="14"/>
  <c r="B112" i="14"/>
  <c r="A112" i="14"/>
  <c r="T111" i="14"/>
  <c r="S111" i="14"/>
  <c r="R111" i="14"/>
  <c r="Q111" i="14"/>
  <c r="P111" i="14"/>
  <c r="O111" i="14"/>
  <c r="N111" i="14"/>
  <c r="M111" i="14"/>
  <c r="L111" i="14"/>
  <c r="K111" i="14"/>
  <c r="J111" i="14"/>
  <c r="I111" i="14"/>
  <c r="H111" i="14"/>
  <c r="G111" i="14"/>
  <c r="F111" i="14"/>
  <c r="E111" i="14"/>
  <c r="D111" i="14"/>
  <c r="C111" i="14"/>
  <c r="A111" i="14"/>
  <c r="T110" i="14"/>
  <c r="S110" i="14"/>
  <c r="R110" i="14"/>
  <c r="Q110" i="14"/>
  <c r="P110" i="14"/>
  <c r="O110" i="14"/>
  <c r="N110" i="14"/>
  <c r="M110" i="14"/>
  <c r="L110" i="14"/>
  <c r="K110" i="14"/>
  <c r="J110" i="14"/>
  <c r="I110" i="14"/>
  <c r="H110" i="14"/>
  <c r="G110" i="14"/>
  <c r="F110" i="14"/>
  <c r="E110" i="14"/>
  <c r="D110" i="14"/>
  <c r="C110" i="14"/>
  <c r="B110" i="14"/>
  <c r="A110" i="14"/>
  <c r="T109" i="14"/>
  <c r="S109" i="14"/>
  <c r="R109" i="14"/>
  <c r="Q109" i="14"/>
  <c r="P109" i="14"/>
  <c r="O109" i="14"/>
  <c r="N109" i="14"/>
  <c r="M109" i="14"/>
  <c r="L109" i="14"/>
  <c r="K109" i="14"/>
  <c r="J109" i="14"/>
  <c r="I109" i="14"/>
  <c r="H109" i="14"/>
  <c r="G109" i="14"/>
  <c r="F109" i="14"/>
  <c r="E109" i="14"/>
  <c r="D109" i="14"/>
  <c r="C109" i="14"/>
  <c r="B109" i="14"/>
  <c r="A109" i="14"/>
  <c r="T108" i="14"/>
  <c r="S108" i="14"/>
  <c r="R108" i="14"/>
  <c r="Q108" i="14"/>
  <c r="P108" i="14"/>
  <c r="O108" i="14"/>
  <c r="N108" i="14"/>
  <c r="M108" i="14"/>
  <c r="L108" i="14"/>
  <c r="K108" i="14"/>
  <c r="J108" i="14"/>
  <c r="I108" i="14"/>
  <c r="H108" i="14"/>
  <c r="G108" i="14"/>
  <c r="F108" i="14"/>
  <c r="E108" i="14"/>
  <c r="D108" i="14"/>
  <c r="C108" i="14"/>
  <c r="B108" i="14"/>
  <c r="A108" i="14"/>
  <c r="T107" i="14"/>
  <c r="S107" i="14"/>
  <c r="R107" i="14"/>
  <c r="Q107" i="14"/>
  <c r="P107" i="14"/>
  <c r="O107" i="14"/>
  <c r="N107" i="14"/>
  <c r="M107" i="14"/>
  <c r="L107" i="14"/>
  <c r="K107" i="14"/>
  <c r="J107" i="14"/>
  <c r="I107" i="14"/>
  <c r="H107" i="14"/>
  <c r="G107" i="14"/>
  <c r="F107" i="14"/>
  <c r="E107" i="14"/>
  <c r="U107" i="14" s="1"/>
  <c r="D107" i="14"/>
  <c r="C107" i="14"/>
  <c r="B107" i="14"/>
  <c r="A107" i="14"/>
  <c r="T106" i="14"/>
  <c r="S106" i="14"/>
  <c r="R106" i="14"/>
  <c r="Q106" i="14"/>
  <c r="P106" i="14"/>
  <c r="O106" i="14"/>
  <c r="N106" i="14"/>
  <c r="M106" i="14"/>
  <c r="L106" i="14"/>
  <c r="K106" i="14"/>
  <c r="J106" i="14"/>
  <c r="I106" i="14"/>
  <c r="H106" i="14"/>
  <c r="G106" i="14"/>
  <c r="F106" i="14"/>
  <c r="E106" i="14"/>
  <c r="D106" i="14"/>
  <c r="C106" i="14"/>
  <c r="A106" i="14"/>
  <c r="T105" i="14"/>
  <c r="S105" i="14"/>
  <c r="R105" i="14"/>
  <c r="Q105" i="14"/>
  <c r="P105" i="14"/>
  <c r="O105" i="14"/>
  <c r="N105" i="14"/>
  <c r="M105" i="14"/>
  <c r="L105" i="14"/>
  <c r="K105" i="14"/>
  <c r="J105" i="14"/>
  <c r="I105" i="14"/>
  <c r="H105" i="14"/>
  <c r="G105" i="14"/>
  <c r="F105" i="14"/>
  <c r="E105" i="14"/>
  <c r="D105" i="14"/>
  <c r="C105" i="14"/>
  <c r="B105" i="14"/>
  <c r="A105" i="14"/>
  <c r="T104" i="14"/>
  <c r="S104" i="14"/>
  <c r="R104" i="14"/>
  <c r="Q104" i="14"/>
  <c r="P104" i="14"/>
  <c r="O104" i="14"/>
  <c r="N104" i="14"/>
  <c r="M104" i="14"/>
  <c r="L104" i="14"/>
  <c r="K104" i="14"/>
  <c r="J104" i="14"/>
  <c r="I104" i="14"/>
  <c r="H104" i="14"/>
  <c r="G104" i="14"/>
  <c r="F104" i="14"/>
  <c r="E104" i="14"/>
  <c r="D104" i="14"/>
  <c r="C104" i="14"/>
  <c r="B104" i="14"/>
  <c r="A104" i="14"/>
  <c r="T103" i="14"/>
  <c r="S103" i="14"/>
  <c r="R103" i="14"/>
  <c r="Q103" i="14"/>
  <c r="P103" i="14"/>
  <c r="O103" i="14"/>
  <c r="N103" i="14"/>
  <c r="M103" i="14"/>
  <c r="L103" i="14"/>
  <c r="K103" i="14"/>
  <c r="J103" i="14"/>
  <c r="I103" i="14"/>
  <c r="H103" i="14"/>
  <c r="G103" i="14"/>
  <c r="F103" i="14"/>
  <c r="E103" i="14"/>
  <c r="D103" i="14"/>
  <c r="C103" i="14"/>
  <c r="B103" i="14"/>
  <c r="A103" i="14"/>
  <c r="T102" i="14"/>
  <c r="S102" i="14"/>
  <c r="R102" i="14"/>
  <c r="Q102" i="14"/>
  <c r="P102" i="14"/>
  <c r="O102" i="14"/>
  <c r="N102" i="14"/>
  <c r="M102" i="14"/>
  <c r="L102" i="14"/>
  <c r="K102" i="14"/>
  <c r="J102" i="14"/>
  <c r="I102" i="14"/>
  <c r="H102" i="14"/>
  <c r="G102" i="14"/>
  <c r="F102" i="14"/>
  <c r="E102" i="14"/>
  <c r="U102" i="14" s="1"/>
  <c r="D102" i="14"/>
  <c r="C102" i="14"/>
  <c r="B102" i="14"/>
  <c r="A102" i="14"/>
  <c r="T101" i="14"/>
  <c r="S101" i="14"/>
  <c r="R101" i="14"/>
  <c r="Q101" i="14"/>
  <c r="P101" i="14"/>
  <c r="O101" i="14"/>
  <c r="N101" i="14"/>
  <c r="M101" i="14"/>
  <c r="L101" i="14"/>
  <c r="K101" i="14"/>
  <c r="J101" i="14"/>
  <c r="I101" i="14"/>
  <c r="H101" i="14"/>
  <c r="G101" i="14"/>
  <c r="F101" i="14"/>
  <c r="E101" i="14"/>
  <c r="D101" i="14"/>
  <c r="C101" i="14"/>
  <c r="A101" i="14"/>
  <c r="T100" i="14"/>
  <c r="S100" i="14"/>
  <c r="R100" i="14"/>
  <c r="Q100" i="14"/>
  <c r="P100" i="14"/>
  <c r="O100" i="14"/>
  <c r="N100" i="14"/>
  <c r="M100" i="14"/>
  <c r="L100" i="14"/>
  <c r="K100" i="14"/>
  <c r="J100" i="14"/>
  <c r="I100" i="14"/>
  <c r="H100" i="14"/>
  <c r="G100" i="14"/>
  <c r="F100" i="14"/>
  <c r="E100" i="14"/>
  <c r="D100" i="14"/>
  <c r="C100" i="14"/>
  <c r="B100" i="14"/>
  <c r="A100" i="14"/>
  <c r="T99" i="14"/>
  <c r="S99" i="14"/>
  <c r="R99" i="14"/>
  <c r="Q99" i="14"/>
  <c r="P99" i="14"/>
  <c r="O99" i="14"/>
  <c r="N99" i="14"/>
  <c r="M99" i="14"/>
  <c r="L99" i="14"/>
  <c r="K99" i="14"/>
  <c r="J99" i="14"/>
  <c r="I99" i="14"/>
  <c r="H99" i="14"/>
  <c r="G99" i="14"/>
  <c r="F99" i="14"/>
  <c r="E99" i="14"/>
  <c r="D99" i="14"/>
  <c r="C99" i="14"/>
  <c r="B99" i="14"/>
  <c r="A99" i="14"/>
  <c r="T98" i="14"/>
  <c r="S98" i="14"/>
  <c r="R98" i="14"/>
  <c r="Q98" i="14"/>
  <c r="P98" i="14"/>
  <c r="O98" i="14"/>
  <c r="N98" i="14"/>
  <c r="M98" i="14"/>
  <c r="L98" i="14"/>
  <c r="K98" i="14"/>
  <c r="J98" i="14"/>
  <c r="I98" i="14"/>
  <c r="H98" i="14"/>
  <c r="G98" i="14"/>
  <c r="F98" i="14"/>
  <c r="E98" i="14"/>
  <c r="D98" i="14"/>
  <c r="C98" i="14"/>
  <c r="B98" i="14"/>
  <c r="A98" i="14"/>
  <c r="T97" i="14"/>
  <c r="S97" i="14"/>
  <c r="R97" i="14"/>
  <c r="Q97" i="14"/>
  <c r="P97" i="14"/>
  <c r="O97" i="14"/>
  <c r="N97" i="14"/>
  <c r="M97" i="14"/>
  <c r="L97" i="14"/>
  <c r="K97" i="14"/>
  <c r="J97" i="14"/>
  <c r="I97" i="14"/>
  <c r="H97" i="14"/>
  <c r="G97" i="14"/>
  <c r="F97" i="14"/>
  <c r="E97" i="14"/>
  <c r="U97" i="14" s="1"/>
  <c r="D97" i="14"/>
  <c r="C97" i="14"/>
  <c r="B97" i="14"/>
  <c r="A97" i="14"/>
  <c r="T96" i="14"/>
  <c r="S96" i="14"/>
  <c r="R96" i="14"/>
  <c r="Q96" i="14"/>
  <c r="P96" i="14"/>
  <c r="O96" i="14"/>
  <c r="N96" i="14"/>
  <c r="M96" i="14"/>
  <c r="L96" i="14"/>
  <c r="K96" i="14"/>
  <c r="J96" i="14"/>
  <c r="I96" i="14"/>
  <c r="H96" i="14"/>
  <c r="G96" i="14"/>
  <c r="F96" i="14"/>
  <c r="E96" i="14"/>
  <c r="D96" i="14"/>
  <c r="C96" i="14"/>
  <c r="A96" i="14"/>
  <c r="T95" i="14"/>
  <c r="S95" i="14"/>
  <c r="R95" i="14"/>
  <c r="Q95" i="14"/>
  <c r="P95" i="14"/>
  <c r="O95" i="14"/>
  <c r="N95" i="14"/>
  <c r="M95" i="14"/>
  <c r="L95" i="14"/>
  <c r="K95" i="14"/>
  <c r="J95" i="14"/>
  <c r="I95" i="14"/>
  <c r="H95" i="14"/>
  <c r="G95" i="14"/>
  <c r="F95" i="14"/>
  <c r="E95" i="14"/>
  <c r="D95" i="14"/>
  <c r="C95" i="14"/>
  <c r="B95" i="14"/>
  <c r="A95" i="14"/>
  <c r="T94" i="14"/>
  <c r="S94" i="14"/>
  <c r="R94" i="14"/>
  <c r="Q94" i="14"/>
  <c r="P94" i="14"/>
  <c r="O94" i="14"/>
  <c r="N94" i="14"/>
  <c r="M94" i="14"/>
  <c r="L94" i="14"/>
  <c r="K94" i="14"/>
  <c r="J94" i="14"/>
  <c r="I94" i="14"/>
  <c r="H94" i="14"/>
  <c r="G94" i="14"/>
  <c r="F94" i="14"/>
  <c r="E94" i="14"/>
  <c r="D94" i="14"/>
  <c r="C94" i="14"/>
  <c r="B94" i="14"/>
  <c r="A94" i="14"/>
  <c r="T93" i="14"/>
  <c r="S93" i="14"/>
  <c r="R93" i="14"/>
  <c r="Q93" i="14"/>
  <c r="P93" i="14"/>
  <c r="O93" i="14"/>
  <c r="N93" i="14"/>
  <c r="M93" i="14"/>
  <c r="L93" i="14"/>
  <c r="K93" i="14"/>
  <c r="J93" i="14"/>
  <c r="I93" i="14"/>
  <c r="H93" i="14"/>
  <c r="G93" i="14"/>
  <c r="F93" i="14"/>
  <c r="E93" i="14"/>
  <c r="D93" i="14"/>
  <c r="C93" i="14"/>
  <c r="B93" i="14"/>
  <c r="A93" i="14"/>
  <c r="T92" i="14"/>
  <c r="S92" i="14"/>
  <c r="R92" i="14"/>
  <c r="Q92" i="14"/>
  <c r="P92" i="14"/>
  <c r="O92" i="14"/>
  <c r="N92" i="14"/>
  <c r="M92" i="14"/>
  <c r="L92" i="14"/>
  <c r="K92" i="14"/>
  <c r="J92" i="14"/>
  <c r="I92" i="14"/>
  <c r="H92" i="14"/>
  <c r="G92" i="14"/>
  <c r="F92" i="14"/>
  <c r="E92" i="14"/>
  <c r="U92" i="14" s="1"/>
  <c r="D92" i="14"/>
  <c r="C92" i="14"/>
  <c r="B92" i="14"/>
  <c r="A92" i="14"/>
  <c r="T91" i="14"/>
  <c r="S91" i="14"/>
  <c r="R91" i="14"/>
  <c r="Q91" i="14"/>
  <c r="P91" i="14"/>
  <c r="O91" i="14"/>
  <c r="N91" i="14"/>
  <c r="M91" i="14"/>
  <c r="L91" i="14"/>
  <c r="K91" i="14"/>
  <c r="J91" i="14"/>
  <c r="I91" i="14"/>
  <c r="H91" i="14"/>
  <c r="G91" i="14"/>
  <c r="F91" i="14"/>
  <c r="E91" i="14"/>
  <c r="D91" i="14"/>
  <c r="C91" i="14"/>
  <c r="B91" i="14"/>
  <c r="A91" i="14"/>
  <c r="T90" i="14"/>
  <c r="S90" i="14"/>
  <c r="R90" i="14"/>
  <c r="Q90" i="14"/>
  <c r="P90" i="14"/>
  <c r="O90" i="14"/>
  <c r="N90" i="14"/>
  <c r="M90" i="14"/>
  <c r="L90" i="14"/>
  <c r="K90" i="14"/>
  <c r="J90" i="14"/>
  <c r="I90" i="14"/>
  <c r="H90" i="14"/>
  <c r="G90" i="14"/>
  <c r="F90" i="14"/>
  <c r="E90" i="14"/>
  <c r="D90" i="14"/>
  <c r="C90" i="14"/>
  <c r="B90" i="14"/>
  <c r="A90" i="14"/>
  <c r="T89" i="14"/>
  <c r="S89" i="14"/>
  <c r="R89" i="14"/>
  <c r="Q89" i="14"/>
  <c r="P89" i="14"/>
  <c r="O89" i="14"/>
  <c r="N89" i="14"/>
  <c r="M89" i="14"/>
  <c r="L89" i="14"/>
  <c r="K89" i="14"/>
  <c r="J89" i="14"/>
  <c r="I89" i="14"/>
  <c r="H89" i="14"/>
  <c r="G89" i="14"/>
  <c r="F89" i="14"/>
  <c r="E89" i="14"/>
  <c r="D89" i="14"/>
  <c r="C89" i="14"/>
  <c r="B89" i="14"/>
  <c r="A89" i="14"/>
  <c r="T88" i="14"/>
  <c r="S88" i="14"/>
  <c r="R88" i="14"/>
  <c r="Q88" i="14"/>
  <c r="P88" i="14"/>
  <c r="O88" i="14"/>
  <c r="N88" i="14"/>
  <c r="M88" i="14"/>
  <c r="L88" i="14"/>
  <c r="K88" i="14"/>
  <c r="J88" i="14"/>
  <c r="I88" i="14"/>
  <c r="H88" i="14"/>
  <c r="G88" i="14"/>
  <c r="F88" i="14"/>
  <c r="E88" i="14"/>
  <c r="D88" i="14"/>
  <c r="C88" i="14"/>
  <c r="B88" i="14"/>
  <c r="A88" i="14"/>
  <c r="T87" i="14"/>
  <c r="S87" i="14"/>
  <c r="R87" i="14"/>
  <c r="Q87" i="14"/>
  <c r="P87" i="14"/>
  <c r="O87" i="14"/>
  <c r="N87" i="14"/>
  <c r="M87" i="14"/>
  <c r="L87" i="14"/>
  <c r="K87" i="14"/>
  <c r="J87" i="14"/>
  <c r="I87" i="14"/>
  <c r="H87" i="14"/>
  <c r="G87" i="14"/>
  <c r="F87" i="14"/>
  <c r="E87" i="14"/>
  <c r="D87" i="14"/>
  <c r="C87" i="14"/>
  <c r="U87" i="14" s="1"/>
  <c r="B87" i="14"/>
  <c r="A87" i="14"/>
  <c r="T86" i="14"/>
  <c r="S86" i="14"/>
  <c r="R86" i="14"/>
  <c r="Q86" i="14"/>
  <c r="P86" i="14"/>
  <c r="O86" i="14"/>
  <c r="N86" i="14"/>
  <c r="M86" i="14"/>
  <c r="L86" i="14"/>
  <c r="K86" i="14"/>
  <c r="J86" i="14"/>
  <c r="I86" i="14"/>
  <c r="H86" i="14"/>
  <c r="G86" i="14"/>
  <c r="F86" i="14"/>
  <c r="E86" i="14"/>
  <c r="D86" i="14"/>
  <c r="C86" i="14"/>
  <c r="A86" i="14"/>
  <c r="T85" i="14"/>
  <c r="S85" i="14"/>
  <c r="R85" i="14"/>
  <c r="Q85" i="14"/>
  <c r="P85" i="14"/>
  <c r="O85" i="14"/>
  <c r="N85" i="14"/>
  <c r="M85" i="14"/>
  <c r="L85" i="14"/>
  <c r="K85" i="14"/>
  <c r="J85" i="14"/>
  <c r="I85" i="14"/>
  <c r="H85" i="14"/>
  <c r="G85" i="14"/>
  <c r="F85" i="14"/>
  <c r="E85" i="14"/>
  <c r="D85" i="14"/>
  <c r="C85" i="14"/>
  <c r="B85" i="14"/>
  <c r="A85" i="14"/>
  <c r="T84" i="14"/>
  <c r="S84" i="14"/>
  <c r="R84" i="14"/>
  <c r="Q84" i="14"/>
  <c r="P84" i="14"/>
  <c r="O84" i="14"/>
  <c r="N84" i="14"/>
  <c r="M84" i="14"/>
  <c r="L84" i="14"/>
  <c r="K84" i="14"/>
  <c r="J84" i="14"/>
  <c r="I84" i="14"/>
  <c r="H84" i="14"/>
  <c r="G84" i="14"/>
  <c r="F84" i="14"/>
  <c r="E84" i="14"/>
  <c r="D84" i="14"/>
  <c r="C84" i="14"/>
  <c r="B84" i="14"/>
  <c r="A84" i="14"/>
  <c r="T83" i="14"/>
  <c r="S83" i="14"/>
  <c r="R83" i="14"/>
  <c r="Q83" i="14"/>
  <c r="P83" i="14"/>
  <c r="O83" i="14"/>
  <c r="N83" i="14"/>
  <c r="M83" i="14"/>
  <c r="L83" i="14"/>
  <c r="K83" i="14"/>
  <c r="J83" i="14"/>
  <c r="I83" i="14"/>
  <c r="H83" i="14"/>
  <c r="G83" i="14"/>
  <c r="F83" i="14"/>
  <c r="E83" i="14"/>
  <c r="D83" i="14"/>
  <c r="C83" i="14"/>
  <c r="B83" i="14"/>
  <c r="A83" i="14"/>
  <c r="T82" i="14"/>
  <c r="S82" i="14"/>
  <c r="R82" i="14"/>
  <c r="Q82" i="14"/>
  <c r="P82" i="14"/>
  <c r="O82" i="14"/>
  <c r="N82" i="14"/>
  <c r="M82" i="14"/>
  <c r="L82" i="14"/>
  <c r="K82" i="14"/>
  <c r="J82" i="14"/>
  <c r="I82" i="14"/>
  <c r="H82" i="14"/>
  <c r="G82" i="14"/>
  <c r="F82" i="14"/>
  <c r="E82" i="14"/>
  <c r="D82" i="14"/>
  <c r="C82" i="14"/>
  <c r="U82" i="14" s="1"/>
  <c r="B82" i="14"/>
  <c r="A82" i="14"/>
  <c r="T81" i="14"/>
  <c r="S81" i="14"/>
  <c r="R81" i="14"/>
  <c r="Q81" i="14"/>
  <c r="P81" i="14"/>
  <c r="O81" i="14"/>
  <c r="N81" i="14"/>
  <c r="M81" i="14"/>
  <c r="L81" i="14"/>
  <c r="K81" i="14"/>
  <c r="J81" i="14"/>
  <c r="I81" i="14"/>
  <c r="H81" i="14"/>
  <c r="G81" i="14"/>
  <c r="F81" i="14"/>
  <c r="E81" i="14"/>
  <c r="D81" i="14"/>
  <c r="C81" i="14"/>
  <c r="A81" i="14"/>
  <c r="T80" i="14"/>
  <c r="S80" i="14"/>
  <c r="R80" i="14"/>
  <c r="Q80" i="14"/>
  <c r="P80" i="14"/>
  <c r="O80" i="14"/>
  <c r="N80" i="14"/>
  <c r="M80" i="14"/>
  <c r="L80" i="14"/>
  <c r="K80" i="14"/>
  <c r="J80" i="14"/>
  <c r="I80" i="14"/>
  <c r="H80" i="14"/>
  <c r="G80" i="14"/>
  <c r="F80" i="14"/>
  <c r="E80" i="14"/>
  <c r="D80" i="14"/>
  <c r="C80" i="14"/>
  <c r="B80" i="14"/>
  <c r="A80" i="14"/>
  <c r="T79" i="14"/>
  <c r="S79" i="14"/>
  <c r="R79" i="14"/>
  <c r="Q79" i="14"/>
  <c r="P79" i="14"/>
  <c r="O79" i="14"/>
  <c r="N79" i="14"/>
  <c r="M79" i="14"/>
  <c r="L79" i="14"/>
  <c r="K79" i="14"/>
  <c r="J79" i="14"/>
  <c r="I79" i="14"/>
  <c r="H79" i="14"/>
  <c r="G79" i="14"/>
  <c r="F79" i="14"/>
  <c r="E79" i="14"/>
  <c r="D79" i="14"/>
  <c r="C79" i="14"/>
  <c r="B79" i="14"/>
  <c r="A79" i="14"/>
  <c r="T78" i="14"/>
  <c r="S78" i="14"/>
  <c r="R78" i="14"/>
  <c r="Q78" i="14"/>
  <c r="P78" i="14"/>
  <c r="O78" i="14"/>
  <c r="N78" i="14"/>
  <c r="M78" i="14"/>
  <c r="L78" i="14"/>
  <c r="K78" i="14"/>
  <c r="J78" i="14"/>
  <c r="I78" i="14"/>
  <c r="H78" i="14"/>
  <c r="G78" i="14"/>
  <c r="F78" i="14"/>
  <c r="E78" i="14"/>
  <c r="D78" i="14"/>
  <c r="C78" i="14"/>
  <c r="B78" i="14"/>
  <c r="A78" i="14"/>
  <c r="T77" i="14"/>
  <c r="S77" i="14"/>
  <c r="R77" i="14"/>
  <c r="Q77" i="14"/>
  <c r="P77" i="14"/>
  <c r="O77" i="14"/>
  <c r="N77" i="14"/>
  <c r="M77" i="14"/>
  <c r="L77" i="14"/>
  <c r="K77" i="14"/>
  <c r="J77" i="14"/>
  <c r="I77" i="14"/>
  <c r="H77" i="14"/>
  <c r="G77" i="14"/>
  <c r="F77" i="14"/>
  <c r="E77" i="14"/>
  <c r="D77" i="14"/>
  <c r="C77" i="14"/>
  <c r="U77" i="14" s="1"/>
  <c r="B77" i="14"/>
  <c r="A77" i="14"/>
  <c r="T76" i="14"/>
  <c r="S76" i="14"/>
  <c r="R76" i="14"/>
  <c r="Q76" i="14"/>
  <c r="P76" i="14"/>
  <c r="O76" i="14"/>
  <c r="N76" i="14"/>
  <c r="M76" i="14"/>
  <c r="L76" i="14"/>
  <c r="K76" i="14"/>
  <c r="J76" i="14"/>
  <c r="I76" i="14"/>
  <c r="H76" i="14"/>
  <c r="G76" i="14"/>
  <c r="F76" i="14"/>
  <c r="E76" i="14"/>
  <c r="D76" i="14"/>
  <c r="C76" i="14"/>
  <c r="A76" i="14"/>
  <c r="T75" i="14"/>
  <c r="S75" i="14"/>
  <c r="R75" i="14"/>
  <c r="Q75" i="14"/>
  <c r="P75" i="14"/>
  <c r="O75" i="14"/>
  <c r="N75" i="14"/>
  <c r="M75" i="14"/>
  <c r="L75" i="14"/>
  <c r="K75" i="14"/>
  <c r="J75" i="14"/>
  <c r="I75" i="14"/>
  <c r="H75" i="14"/>
  <c r="G75" i="14"/>
  <c r="F75" i="14"/>
  <c r="E75" i="14"/>
  <c r="D75" i="14"/>
  <c r="C75" i="14"/>
  <c r="B75" i="14"/>
  <c r="A75" i="14"/>
  <c r="T74" i="14"/>
  <c r="S74" i="14"/>
  <c r="R74" i="14"/>
  <c r="Q74" i="14"/>
  <c r="P74" i="14"/>
  <c r="O74" i="14"/>
  <c r="N74" i="14"/>
  <c r="M74" i="14"/>
  <c r="L74" i="14"/>
  <c r="K74" i="14"/>
  <c r="J74" i="14"/>
  <c r="I74" i="14"/>
  <c r="H74" i="14"/>
  <c r="G74" i="14"/>
  <c r="F74" i="14"/>
  <c r="E74" i="14"/>
  <c r="D74" i="14"/>
  <c r="C74" i="14"/>
  <c r="B74" i="14"/>
  <c r="A74" i="14"/>
  <c r="T73" i="14"/>
  <c r="S73" i="14"/>
  <c r="R73" i="14"/>
  <c r="Q73" i="14"/>
  <c r="P73" i="14"/>
  <c r="O73" i="14"/>
  <c r="N73" i="14"/>
  <c r="M73" i="14"/>
  <c r="L73" i="14"/>
  <c r="K73" i="14"/>
  <c r="J73" i="14"/>
  <c r="I73" i="14"/>
  <c r="H73" i="14"/>
  <c r="G73" i="14"/>
  <c r="F73" i="14"/>
  <c r="E73" i="14"/>
  <c r="D73" i="14"/>
  <c r="C73" i="14"/>
  <c r="B73" i="14"/>
  <c r="A73" i="14"/>
  <c r="T72" i="14"/>
  <c r="S72" i="14"/>
  <c r="R72" i="14"/>
  <c r="Q72" i="14"/>
  <c r="P72" i="14"/>
  <c r="O72" i="14"/>
  <c r="N72" i="14"/>
  <c r="M72" i="14"/>
  <c r="L72" i="14"/>
  <c r="K72" i="14"/>
  <c r="J72" i="14"/>
  <c r="I72" i="14"/>
  <c r="H72" i="14"/>
  <c r="G72" i="14"/>
  <c r="F72" i="14"/>
  <c r="E72" i="14"/>
  <c r="D72" i="14"/>
  <c r="C72" i="14"/>
  <c r="U72" i="14" s="1"/>
  <c r="B72" i="14"/>
  <c r="A72" i="14"/>
  <c r="T71" i="14"/>
  <c r="S71" i="14"/>
  <c r="R71" i="14"/>
  <c r="Q71" i="14"/>
  <c r="P71" i="14"/>
  <c r="O71" i="14"/>
  <c r="N71" i="14"/>
  <c r="M71" i="14"/>
  <c r="L71" i="14"/>
  <c r="K71" i="14"/>
  <c r="J71" i="14"/>
  <c r="I71" i="14"/>
  <c r="H71" i="14"/>
  <c r="G71" i="14"/>
  <c r="F71" i="14"/>
  <c r="E71" i="14"/>
  <c r="D71" i="14"/>
  <c r="C71" i="14"/>
  <c r="A71" i="14"/>
  <c r="T70" i="14"/>
  <c r="S70" i="14"/>
  <c r="R70" i="14"/>
  <c r="Q70" i="14"/>
  <c r="P70" i="14"/>
  <c r="O70" i="14"/>
  <c r="N70" i="14"/>
  <c r="M70" i="14"/>
  <c r="L70" i="14"/>
  <c r="K70" i="14"/>
  <c r="J70" i="14"/>
  <c r="I70" i="14"/>
  <c r="H70" i="14"/>
  <c r="G70" i="14"/>
  <c r="F70" i="14"/>
  <c r="E70" i="14"/>
  <c r="D70" i="14"/>
  <c r="C70" i="14"/>
  <c r="B70" i="14"/>
  <c r="A70" i="14"/>
  <c r="T69" i="14"/>
  <c r="S69" i="14"/>
  <c r="R69" i="14"/>
  <c r="Q69" i="14"/>
  <c r="P69" i="14"/>
  <c r="O69" i="14"/>
  <c r="N69" i="14"/>
  <c r="M69" i="14"/>
  <c r="L69" i="14"/>
  <c r="K69" i="14"/>
  <c r="J69" i="14"/>
  <c r="I69" i="14"/>
  <c r="H69" i="14"/>
  <c r="G69" i="14"/>
  <c r="F69" i="14"/>
  <c r="E69" i="14"/>
  <c r="D69" i="14"/>
  <c r="C69" i="14"/>
  <c r="B69" i="14"/>
  <c r="A69" i="14"/>
  <c r="T68" i="14"/>
  <c r="S68" i="14"/>
  <c r="R68" i="14"/>
  <c r="Q68" i="14"/>
  <c r="P68" i="14"/>
  <c r="O68" i="14"/>
  <c r="N68" i="14"/>
  <c r="M68" i="14"/>
  <c r="L68" i="14"/>
  <c r="K68" i="14"/>
  <c r="J68" i="14"/>
  <c r="I68" i="14"/>
  <c r="H68" i="14"/>
  <c r="G68" i="14"/>
  <c r="F68" i="14"/>
  <c r="E68" i="14"/>
  <c r="D68" i="14"/>
  <c r="C68" i="14"/>
  <c r="B68" i="14"/>
  <c r="A68" i="14"/>
  <c r="T67" i="14"/>
  <c r="S67" i="14"/>
  <c r="R67" i="14"/>
  <c r="Q67" i="14"/>
  <c r="P67" i="14"/>
  <c r="O67" i="14"/>
  <c r="N67" i="14"/>
  <c r="M67" i="14"/>
  <c r="L67" i="14"/>
  <c r="K67" i="14"/>
  <c r="J67" i="14"/>
  <c r="I67" i="14"/>
  <c r="H67" i="14"/>
  <c r="G67" i="14"/>
  <c r="F67" i="14"/>
  <c r="E67" i="14"/>
  <c r="D67" i="14"/>
  <c r="C67" i="14"/>
  <c r="U67" i="14" s="1"/>
  <c r="B67" i="14"/>
  <c r="A67" i="14"/>
  <c r="T66" i="14"/>
  <c r="S66" i="14"/>
  <c r="R66" i="14"/>
  <c r="Q66" i="14"/>
  <c r="P66" i="14"/>
  <c r="O66" i="14"/>
  <c r="N66" i="14"/>
  <c r="M66" i="14"/>
  <c r="L66" i="14"/>
  <c r="K66" i="14"/>
  <c r="J66" i="14"/>
  <c r="I66" i="14"/>
  <c r="H66" i="14"/>
  <c r="G66" i="14"/>
  <c r="F66" i="14"/>
  <c r="E66" i="14"/>
  <c r="D66" i="14"/>
  <c r="C66" i="14"/>
  <c r="A66" i="14"/>
  <c r="T65" i="14"/>
  <c r="S65" i="14"/>
  <c r="R65" i="14"/>
  <c r="Q65" i="14"/>
  <c r="P65" i="14"/>
  <c r="O65" i="14"/>
  <c r="N65" i="14"/>
  <c r="M65" i="14"/>
  <c r="L65" i="14"/>
  <c r="K65" i="14"/>
  <c r="J65" i="14"/>
  <c r="I65" i="14"/>
  <c r="H65" i="14"/>
  <c r="G65" i="14"/>
  <c r="F65" i="14"/>
  <c r="E65" i="14"/>
  <c r="D65" i="14"/>
  <c r="C65" i="14"/>
  <c r="B65" i="14"/>
  <c r="A65" i="14"/>
  <c r="T64" i="14"/>
  <c r="S64" i="14"/>
  <c r="R64" i="14"/>
  <c r="Q64" i="14"/>
  <c r="P64" i="14"/>
  <c r="O64" i="14"/>
  <c r="N64" i="14"/>
  <c r="M64" i="14"/>
  <c r="L64" i="14"/>
  <c r="K64" i="14"/>
  <c r="J64" i="14"/>
  <c r="I64" i="14"/>
  <c r="H64" i="14"/>
  <c r="G64" i="14"/>
  <c r="F64" i="14"/>
  <c r="E64" i="14"/>
  <c r="D64" i="14"/>
  <c r="C64" i="14"/>
  <c r="B64" i="14"/>
  <c r="A64" i="14"/>
  <c r="T63" i="14"/>
  <c r="S63" i="14"/>
  <c r="R63" i="14"/>
  <c r="Q63" i="14"/>
  <c r="P63" i="14"/>
  <c r="O63" i="14"/>
  <c r="N63" i="14"/>
  <c r="M63" i="14"/>
  <c r="L63" i="14"/>
  <c r="K63" i="14"/>
  <c r="J63" i="14"/>
  <c r="I63" i="14"/>
  <c r="H63" i="14"/>
  <c r="G63" i="14"/>
  <c r="F63" i="14"/>
  <c r="E63" i="14"/>
  <c r="D63" i="14"/>
  <c r="C63" i="14"/>
  <c r="B63" i="14"/>
  <c r="A63" i="14"/>
  <c r="T62" i="14"/>
  <c r="S62" i="14"/>
  <c r="R62" i="14"/>
  <c r="Q62" i="14"/>
  <c r="P62" i="14"/>
  <c r="O62" i="14"/>
  <c r="N62" i="14"/>
  <c r="M62" i="14"/>
  <c r="L62" i="14"/>
  <c r="K62" i="14"/>
  <c r="J62" i="14"/>
  <c r="I62" i="14"/>
  <c r="H62" i="14"/>
  <c r="G62" i="14"/>
  <c r="F62" i="14"/>
  <c r="E62" i="14"/>
  <c r="D62" i="14"/>
  <c r="C62" i="14"/>
  <c r="U62" i="14" s="1"/>
  <c r="B62" i="14"/>
  <c r="A62" i="14"/>
  <c r="T61" i="14"/>
  <c r="S61" i="14"/>
  <c r="R61" i="14"/>
  <c r="Q61" i="14"/>
  <c r="P61" i="14"/>
  <c r="O61" i="14"/>
  <c r="N61" i="14"/>
  <c r="M61" i="14"/>
  <c r="L61" i="14"/>
  <c r="K61" i="14"/>
  <c r="J61" i="14"/>
  <c r="I61" i="14"/>
  <c r="H61" i="14"/>
  <c r="G61" i="14"/>
  <c r="F61" i="14"/>
  <c r="E61" i="14"/>
  <c r="D61" i="14"/>
  <c r="C61" i="14"/>
  <c r="A61" i="14"/>
  <c r="T60" i="14"/>
  <c r="S60" i="14"/>
  <c r="R60" i="14"/>
  <c r="Q60" i="14"/>
  <c r="P60" i="14"/>
  <c r="O60" i="14"/>
  <c r="N60" i="14"/>
  <c r="M60" i="14"/>
  <c r="L60" i="14"/>
  <c r="K60" i="14"/>
  <c r="J60" i="14"/>
  <c r="I60" i="14"/>
  <c r="H60" i="14"/>
  <c r="G60" i="14"/>
  <c r="F60" i="14"/>
  <c r="E60" i="14"/>
  <c r="D60" i="14"/>
  <c r="C60" i="14"/>
  <c r="B60" i="14"/>
  <c r="A60" i="14"/>
  <c r="T59" i="14"/>
  <c r="S59" i="14"/>
  <c r="R59" i="14"/>
  <c r="Q59" i="14"/>
  <c r="P59" i="14"/>
  <c r="O59" i="14"/>
  <c r="N59" i="14"/>
  <c r="M59" i="14"/>
  <c r="L59" i="14"/>
  <c r="K59" i="14"/>
  <c r="J59" i="14"/>
  <c r="I59" i="14"/>
  <c r="H59" i="14"/>
  <c r="G59" i="14"/>
  <c r="F59" i="14"/>
  <c r="E59" i="14"/>
  <c r="D59" i="14"/>
  <c r="C59" i="14"/>
  <c r="B59" i="14"/>
  <c r="A59" i="14"/>
  <c r="T58" i="14"/>
  <c r="S58" i="14"/>
  <c r="R58" i="14"/>
  <c r="Q58" i="14"/>
  <c r="P58" i="14"/>
  <c r="O58" i="14"/>
  <c r="N58" i="14"/>
  <c r="M58" i="14"/>
  <c r="L58" i="14"/>
  <c r="K58" i="14"/>
  <c r="J58" i="14"/>
  <c r="I58" i="14"/>
  <c r="H58" i="14"/>
  <c r="G58" i="14"/>
  <c r="F58" i="14"/>
  <c r="E58" i="14"/>
  <c r="D58" i="14"/>
  <c r="C58" i="14"/>
  <c r="B58" i="14"/>
  <c r="A58" i="14"/>
  <c r="T57" i="14"/>
  <c r="S57" i="14"/>
  <c r="R57" i="14"/>
  <c r="Q57" i="14"/>
  <c r="P57" i="14"/>
  <c r="O57" i="14"/>
  <c r="N57" i="14"/>
  <c r="M57" i="14"/>
  <c r="L57" i="14"/>
  <c r="K57" i="14"/>
  <c r="J57" i="14"/>
  <c r="I57" i="14"/>
  <c r="H57" i="14"/>
  <c r="G57" i="14"/>
  <c r="F57" i="14"/>
  <c r="E57" i="14"/>
  <c r="D57" i="14"/>
  <c r="C57" i="14"/>
  <c r="U57" i="14" s="1"/>
  <c r="B57" i="14"/>
  <c r="A57" i="14"/>
  <c r="T56" i="14"/>
  <c r="S56" i="14"/>
  <c r="R56" i="14"/>
  <c r="Q56" i="14"/>
  <c r="P56" i="14"/>
  <c r="O56" i="14"/>
  <c r="N56" i="14"/>
  <c r="M56" i="14"/>
  <c r="L56" i="14"/>
  <c r="K56" i="14"/>
  <c r="J56" i="14"/>
  <c r="I56" i="14"/>
  <c r="H56" i="14"/>
  <c r="G56" i="14"/>
  <c r="F56" i="14"/>
  <c r="E56" i="14"/>
  <c r="D56" i="14"/>
  <c r="C56" i="14"/>
  <c r="A56" i="14"/>
  <c r="T55" i="14"/>
  <c r="S55" i="14"/>
  <c r="R55" i="14"/>
  <c r="Q55" i="14"/>
  <c r="P55" i="14"/>
  <c r="O55" i="14"/>
  <c r="N55" i="14"/>
  <c r="M55" i="14"/>
  <c r="L55" i="14"/>
  <c r="K55" i="14"/>
  <c r="J55" i="14"/>
  <c r="I55" i="14"/>
  <c r="H55" i="14"/>
  <c r="G55" i="14"/>
  <c r="F55" i="14"/>
  <c r="E55" i="14"/>
  <c r="D55" i="14"/>
  <c r="C55" i="14"/>
  <c r="B55" i="14"/>
  <c r="A55" i="14"/>
  <c r="T54" i="14"/>
  <c r="S54" i="14"/>
  <c r="R54" i="14"/>
  <c r="Q54" i="14"/>
  <c r="P54" i="14"/>
  <c r="O54" i="14"/>
  <c r="N54" i="14"/>
  <c r="M54" i="14"/>
  <c r="L54" i="14"/>
  <c r="K54" i="14"/>
  <c r="J54" i="14"/>
  <c r="I54" i="14"/>
  <c r="H54" i="14"/>
  <c r="G54" i="14"/>
  <c r="F54" i="14"/>
  <c r="E54" i="14"/>
  <c r="D54" i="14"/>
  <c r="C54" i="14"/>
  <c r="B54" i="14"/>
  <c r="A54" i="14"/>
  <c r="T53" i="14"/>
  <c r="S53" i="14"/>
  <c r="R53" i="14"/>
  <c r="Q53" i="14"/>
  <c r="P53" i="14"/>
  <c r="O53" i="14"/>
  <c r="N53" i="14"/>
  <c r="M53" i="14"/>
  <c r="L53" i="14"/>
  <c r="K53" i="14"/>
  <c r="J53" i="14"/>
  <c r="I53" i="14"/>
  <c r="H53" i="14"/>
  <c r="G53" i="14"/>
  <c r="F53" i="14"/>
  <c r="E53" i="14"/>
  <c r="D53" i="14"/>
  <c r="C53" i="14"/>
  <c r="B53" i="14"/>
  <c r="A53" i="14"/>
  <c r="T52" i="14"/>
  <c r="S52" i="14"/>
  <c r="R52" i="14"/>
  <c r="Q52" i="14"/>
  <c r="P52" i="14"/>
  <c r="O52" i="14"/>
  <c r="N52" i="14"/>
  <c r="M52" i="14"/>
  <c r="L52" i="14"/>
  <c r="K52" i="14"/>
  <c r="J52" i="14"/>
  <c r="I52" i="14"/>
  <c r="H52" i="14"/>
  <c r="G52" i="14"/>
  <c r="F52" i="14"/>
  <c r="E52" i="14"/>
  <c r="D52" i="14"/>
  <c r="C52" i="14"/>
  <c r="U52" i="14" s="1"/>
  <c r="B52" i="14"/>
  <c r="A52" i="14"/>
  <c r="T51" i="14"/>
  <c r="S51" i="14"/>
  <c r="R51" i="14"/>
  <c r="Q51" i="14"/>
  <c r="P51" i="14"/>
  <c r="O51" i="14"/>
  <c r="N51" i="14"/>
  <c r="M51" i="14"/>
  <c r="L51" i="14"/>
  <c r="K51" i="14"/>
  <c r="J51" i="14"/>
  <c r="I51" i="14"/>
  <c r="H51" i="14"/>
  <c r="G51" i="14"/>
  <c r="F51" i="14"/>
  <c r="E51" i="14"/>
  <c r="D51" i="14"/>
  <c r="C51" i="14"/>
  <c r="A51" i="14"/>
  <c r="T50" i="14"/>
  <c r="S50" i="14"/>
  <c r="R50" i="14"/>
  <c r="Q50" i="14"/>
  <c r="P50" i="14"/>
  <c r="O50" i="14"/>
  <c r="N50" i="14"/>
  <c r="M50" i="14"/>
  <c r="L50" i="14"/>
  <c r="K50" i="14"/>
  <c r="J50" i="14"/>
  <c r="I50" i="14"/>
  <c r="H50" i="14"/>
  <c r="G50" i="14"/>
  <c r="F50" i="14"/>
  <c r="E50" i="14"/>
  <c r="D50" i="14"/>
  <c r="C50" i="14"/>
  <c r="B50" i="14"/>
  <c r="A50" i="14"/>
  <c r="T49" i="14"/>
  <c r="S49" i="14"/>
  <c r="R49" i="14"/>
  <c r="Q49" i="14"/>
  <c r="P49" i="14"/>
  <c r="O49" i="14"/>
  <c r="N49" i="14"/>
  <c r="M49" i="14"/>
  <c r="L49" i="14"/>
  <c r="K49" i="14"/>
  <c r="J49" i="14"/>
  <c r="I49" i="14"/>
  <c r="H49" i="14"/>
  <c r="G49" i="14"/>
  <c r="F49" i="14"/>
  <c r="E49" i="14"/>
  <c r="D49" i="14"/>
  <c r="C49" i="14"/>
  <c r="B49" i="14"/>
  <c r="A49" i="14"/>
  <c r="T48" i="14"/>
  <c r="S48" i="14"/>
  <c r="R48" i="14"/>
  <c r="Q48" i="14"/>
  <c r="P48" i="14"/>
  <c r="O48" i="14"/>
  <c r="N48" i="14"/>
  <c r="M48" i="14"/>
  <c r="L48" i="14"/>
  <c r="K48" i="14"/>
  <c r="J48" i="14"/>
  <c r="I48" i="14"/>
  <c r="H48" i="14"/>
  <c r="G48" i="14"/>
  <c r="F48" i="14"/>
  <c r="E48" i="14"/>
  <c r="D48" i="14"/>
  <c r="C48" i="14"/>
  <c r="B48" i="14"/>
  <c r="A48" i="14"/>
  <c r="T47" i="14"/>
  <c r="S47" i="14"/>
  <c r="R47" i="14"/>
  <c r="Q47" i="14"/>
  <c r="P47" i="14"/>
  <c r="O47" i="14"/>
  <c r="N47" i="14"/>
  <c r="M47" i="14"/>
  <c r="L47" i="14"/>
  <c r="K47" i="14"/>
  <c r="J47" i="14"/>
  <c r="I47" i="14"/>
  <c r="H47" i="14"/>
  <c r="G47" i="14"/>
  <c r="F47" i="14"/>
  <c r="E47" i="14"/>
  <c r="D47" i="14"/>
  <c r="C47" i="14"/>
  <c r="U47" i="14" s="1"/>
  <c r="B47" i="14"/>
  <c r="A47" i="14"/>
  <c r="T46" i="14"/>
  <c r="S46" i="14"/>
  <c r="R46" i="14"/>
  <c r="Q46" i="14"/>
  <c r="P46" i="14"/>
  <c r="O46" i="14"/>
  <c r="N46" i="14"/>
  <c r="M46" i="14"/>
  <c r="L46" i="14"/>
  <c r="K46" i="14"/>
  <c r="J46" i="14"/>
  <c r="I46" i="14"/>
  <c r="H46" i="14"/>
  <c r="G46" i="14"/>
  <c r="F46" i="14"/>
  <c r="E46" i="14"/>
  <c r="D46" i="14"/>
  <c r="C46" i="14"/>
  <c r="A46" i="14"/>
  <c r="T45" i="14"/>
  <c r="S45" i="14"/>
  <c r="R45" i="14"/>
  <c r="Q45" i="14"/>
  <c r="P45" i="14"/>
  <c r="O45" i="14"/>
  <c r="N45" i="14"/>
  <c r="M45" i="14"/>
  <c r="L45" i="14"/>
  <c r="K45" i="14"/>
  <c r="J45" i="14"/>
  <c r="I45" i="14"/>
  <c r="H45" i="14"/>
  <c r="G45" i="14"/>
  <c r="F45" i="14"/>
  <c r="E45" i="14"/>
  <c r="D45" i="14"/>
  <c r="C45" i="14"/>
  <c r="B45" i="14"/>
  <c r="A45" i="14"/>
  <c r="T44" i="14"/>
  <c r="S44" i="14"/>
  <c r="R44" i="14"/>
  <c r="Q44" i="14"/>
  <c r="P44" i="14"/>
  <c r="O44" i="14"/>
  <c r="N44" i="14"/>
  <c r="M44" i="14"/>
  <c r="L44" i="14"/>
  <c r="K44" i="14"/>
  <c r="J44" i="14"/>
  <c r="I44" i="14"/>
  <c r="H44" i="14"/>
  <c r="G44" i="14"/>
  <c r="F44" i="14"/>
  <c r="E44" i="14"/>
  <c r="D44" i="14"/>
  <c r="C44" i="14"/>
  <c r="B44" i="14"/>
  <c r="A44" i="14"/>
  <c r="T43" i="14"/>
  <c r="S43" i="14"/>
  <c r="R43" i="14"/>
  <c r="Q43" i="14"/>
  <c r="P43" i="14"/>
  <c r="O43" i="14"/>
  <c r="N43" i="14"/>
  <c r="M43" i="14"/>
  <c r="L43" i="14"/>
  <c r="K43" i="14"/>
  <c r="J43" i="14"/>
  <c r="I43" i="14"/>
  <c r="H43" i="14"/>
  <c r="G43" i="14"/>
  <c r="F43" i="14"/>
  <c r="E43" i="14"/>
  <c r="D43" i="14"/>
  <c r="C43" i="14"/>
  <c r="B43" i="14"/>
  <c r="A43" i="14"/>
  <c r="T42" i="14"/>
  <c r="S42" i="14"/>
  <c r="R42" i="14"/>
  <c r="Q42" i="14"/>
  <c r="P42" i="14"/>
  <c r="O42" i="14"/>
  <c r="N42" i="14"/>
  <c r="M42" i="14"/>
  <c r="L42" i="14"/>
  <c r="K42" i="14"/>
  <c r="J42" i="14"/>
  <c r="I42" i="14"/>
  <c r="H42" i="14"/>
  <c r="G42" i="14"/>
  <c r="F42" i="14"/>
  <c r="E42" i="14"/>
  <c r="D42" i="14"/>
  <c r="C42" i="14"/>
  <c r="U42" i="14" s="1"/>
  <c r="B42" i="14"/>
  <c r="A42" i="14"/>
  <c r="T41" i="14"/>
  <c r="S41" i="14"/>
  <c r="R41" i="14"/>
  <c r="Q41" i="14"/>
  <c r="P41" i="14"/>
  <c r="O41" i="14"/>
  <c r="N41" i="14"/>
  <c r="M41" i="14"/>
  <c r="L41" i="14"/>
  <c r="K41" i="14"/>
  <c r="J41" i="14"/>
  <c r="I41" i="14"/>
  <c r="H41" i="14"/>
  <c r="G41" i="14"/>
  <c r="F41" i="14"/>
  <c r="E41" i="14"/>
  <c r="D41" i="14"/>
  <c r="C41" i="14"/>
  <c r="A41" i="14"/>
  <c r="T40" i="14"/>
  <c r="S40" i="14"/>
  <c r="R40" i="14"/>
  <c r="Q40" i="14"/>
  <c r="P40" i="14"/>
  <c r="O40" i="14"/>
  <c r="N40" i="14"/>
  <c r="M40" i="14"/>
  <c r="L40" i="14"/>
  <c r="K40" i="14"/>
  <c r="J40" i="14"/>
  <c r="I40" i="14"/>
  <c r="H40" i="14"/>
  <c r="G40" i="14"/>
  <c r="F40" i="14"/>
  <c r="E40" i="14"/>
  <c r="D40" i="14"/>
  <c r="C40" i="14"/>
  <c r="B40" i="14"/>
  <c r="A40" i="14"/>
  <c r="T39" i="14"/>
  <c r="S39" i="14"/>
  <c r="R39" i="14"/>
  <c r="Q39" i="14"/>
  <c r="P39" i="14"/>
  <c r="O39" i="14"/>
  <c r="N39" i="14"/>
  <c r="M39" i="14"/>
  <c r="L39" i="14"/>
  <c r="K39" i="14"/>
  <c r="J39" i="14"/>
  <c r="I39" i="14"/>
  <c r="H39" i="14"/>
  <c r="G39" i="14"/>
  <c r="F39" i="14"/>
  <c r="E39" i="14"/>
  <c r="D39" i="14"/>
  <c r="C39" i="14"/>
  <c r="B39" i="14"/>
  <c r="A39" i="14"/>
  <c r="T38" i="14"/>
  <c r="S38" i="14"/>
  <c r="R38" i="14"/>
  <c r="Q38" i="14"/>
  <c r="P38" i="14"/>
  <c r="O38" i="14"/>
  <c r="N38" i="14"/>
  <c r="M38" i="14"/>
  <c r="L38" i="14"/>
  <c r="K38" i="14"/>
  <c r="J38" i="14"/>
  <c r="I38" i="14"/>
  <c r="H38" i="14"/>
  <c r="G38" i="14"/>
  <c r="F38" i="14"/>
  <c r="E38" i="14"/>
  <c r="D38" i="14"/>
  <c r="C38" i="14"/>
  <c r="B38" i="14"/>
  <c r="A38" i="14"/>
  <c r="T37" i="14"/>
  <c r="S37" i="14"/>
  <c r="R37" i="14"/>
  <c r="Q37" i="14"/>
  <c r="P37" i="14"/>
  <c r="O37" i="14"/>
  <c r="N37" i="14"/>
  <c r="M37" i="14"/>
  <c r="L37" i="14"/>
  <c r="K37" i="14"/>
  <c r="J37" i="14"/>
  <c r="I37" i="14"/>
  <c r="H37" i="14"/>
  <c r="G37" i="14"/>
  <c r="F37" i="14"/>
  <c r="E37" i="14"/>
  <c r="D37" i="14"/>
  <c r="C37" i="14"/>
  <c r="U36" i="14" s="1"/>
  <c r="B37" i="14"/>
  <c r="A37" i="14"/>
  <c r="T36" i="14"/>
  <c r="S36" i="14"/>
  <c r="R36" i="14"/>
  <c r="Q36" i="14"/>
  <c r="P36" i="14"/>
  <c r="O36" i="14"/>
  <c r="N36" i="14"/>
  <c r="M36" i="14"/>
  <c r="L36" i="14"/>
  <c r="K36" i="14"/>
  <c r="J36" i="14"/>
  <c r="I36" i="14"/>
  <c r="H36" i="14"/>
  <c r="G36" i="14"/>
  <c r="F36" i="14"/>
  <c r="E36" i="14"/>
  <c r="D36" i="14"/>
  <c r="C36" i="14"/>
  <c r="A36" i="14"/>
  <c r="T35" i="14"/>
  <c r="S35" i="14"/>
  <c r="R35" i="14"/>
  <c r="Q35" i="14"/>
  <c r="P35" i="14"/>
  <c r="O35" i="14"/>
  <c r="N35" i="14"/>
  <c r="M35" i="14"/>
  <c r="L35" i="14"/>
  <c r="K35" i="14"/>
  <c r="J35" i="14"/>
  <c r="I35" i="14"/>
  <c r="H35" i="14"/>
  <c r="G35" i="14"/>
  <c r="F35" i="14"/>
  <c r="E35" i="14"/>
  <c r="D35" i="14"/>
  <c r="C35" i="14"/>
  <c r="B35" i="14"/>
  <c r="A35" i="14"/>
  <c r="T34" i="14"/>
  <c r="S34" i="14"/>
  <c r="R34" i="14"/>
  <c r="Q34" i="14"/>
  <c r="P34" i="14"/>
  <c r="O34" i="14"/>
  <c r="N34" i="14"/>
  <c r="M34" i="14"/>
  <c r="L34" i="14"/>
  <c r="K34" i="14"/>
  <c r="J34" i="14"/>
  <c r="I34" i="14"/>
  <c r="H34" i="14"/>
  <c r="G34" i="14"/>
  <c r="F34" i="14"/>
  <c r="E34" i="14"/>
  <c r="D34" i="14"/>
  <c r="C34" i="14"/>
  <c r="B34" i="14"/>
  <c r="A34" i="14"/>
  <c r="T33" i="14"/>
  <c r="S33" i="14"/>
  <c r="R33" i="14"/>
  <c r="Q33" i="14"/>
  <c r="P33" i="14"/>
  <c r="O33" i="14"/>
  <c r="N33" i="14"/>
  <c r="M33" i="14"/>
  <c r="L33" i="14"/>
  <c r="K33" i="14"/>
  <c r="J33" i="14"/>
  <c r="I33" i="14"/>
  <c r="H33" i="14"/>
  <c r="G33" i="14"/>
  <c r="F33" i="14"/>
  <c r="E33" i="14"/>
  <c r="D33" i="14"/>
  <c r="C33" i="14"/>
  <c r="B33" i="14"/>
  <c r="A33" i="14"/>
  <c r="T32" i="14"/>
  <c r="S32" i="14"/>
  <c r="R32" i="14"/>
  <c r="Q32" i="14"/>
  <c r="P32" i="14"/>
  <c r="O32" i="14"/>
  <c r="N32" i="14"/>
  <c r="M32" i="14"/>
  <c r="L32" i="14"/>
  <c r="K32" i="14"/>
  <c r="J32" i="14"/>
  <c r="U32" i="14" s="1"/>
  <c r="I32" i="14"/>
  <c r="H32" i="14"/>
  <c r="G32" i="14"/>
  <c r="F32" i="14"/>
  <c r="E32" i="14"/>
  <c r="D32" i="14"/>
  <c r="C32" i="14"/>
  <c r="B32" i="14"/>
  <c r="A32" i="14"/>
  <c r="T31" i="14"/>
  <c r="S31" i="14"/>
  <c r="R31" i="14"/>
  <c r="Q31" i="14"/>
  <c r="P31" i="14"/>
  <c r="O31" i="14"/>
  <c r="N31" i="14"/>
  <c r="M31" i="14"/>
  <c r="L31" i="14"/>
  <c r="K31" i="14"/>
  <c r="J31" i="14"/>
  <c r="I31" i="14"/>
  <c r="H31" i="14"/>
  <c r="G31" i="14"/>
  <c r="F31" i="14"/>
  <c r="E31" i="14"/>
  <c r="D31" i="14"/>
  <c r="C31" i="14"/>
  <c r="A31" i="14"/>
  <c r="T30" i="14"/>
  <c r="S30" i="14"/>
  <c r="R30" i="14"/>
  <c r="Q30" i="14"/>
  <c r="P30" i="14"/>
  <c r="O30" i="14"/>
  <c r="N30" i="14"/>
  <c r="M30" i="14"/>
  <c r="L30" i="14"/>
  <c r="K30" i="14"/>
  <c r="J30" i="14"/>
  <c r="I30" i="14"/>
  <c r="H30" i="14"/>
  <c r="G30" i="14"/>
  <c r="F30" i="14"/>
  <c r="E30" i="14"/>
  <c r="D30" i="14"/>
  <c r="C30" i="14"/>
  <c r="B30" i="14"/>
  <c r="A30" i="14"/>
  <c r="T29" i="14"/>
  <c r="S29" i="14"/>
  <c r="R29" i="14"/>
  <c r="Q29" i="14"/>
  <c r="P29" i="14"/>
  <c r="O29" i="14"/>
  <c r="N29" i="14"/>
  <c r="M29" i="14"/>
  <c r="L29" i="14"/>
  <c r="K29" i="14"/>
  <c r="J29" i="14"/>
  <c r="I29" i="14"/>
  <c r="H29" i="14"/>
  <c r="G29" i="14"/>
  <c r="F29" i="14"/>
  <c r="E29" i="14"/>
  <c r="D29" i="14"/>
  <c r="C29" i="14"/>
  <c r="B29" i="14"/>
  <c r="A29" i="14"/>
  <c r="T28" i="14"/>
  <c r="S28" i="14"/>
  <c r="R28" i="14"/>
  <c r="Q28" i="14"/>
  <c r="P28" i="14"/>
  <c r="O28" i="14"/>
  <c r="N28" i="14"/>
  <c r="M28" i="14"/>
  <c r="L28" i="14"/>
  <c r="K28" i="14"/>
  <c r="J28" i="14"/>
  <c r="I28" i="14"/>
  <c r="H28" i="14"/>
  <c r="G28" i="14"/>
  <c r="F28" i="14"/>
  <c r="E28" i="14"/>
  <c r="D28" i="14"/>
  <c r="C28" i="14"/>
  <c r="B28" i="14"/>
  <c r="A28" i="14"/>
  <c r="T27" i="14"/>
  <c r="S27" i="14"/>
  <c r="R27" i="14"/>
  <c r="Q27" i="14"/>
  <c r="P27" i="14"/>
  <c r="O27" i="14"/>
  <c r="N27" i="14"/>
  <c r="M27" i="14"/>
  <c r="L27" i="14"/>
  <c r="K27" i="14"/>
  <c r="J27" i="14"/>
  <c r="I27" i="14"/>
  <c r="H27" i="14"/>
  <c r="G27" i="14"/>
  <c r="F27" i="14"/>
  <c r="E27" i="14"/>
  <c r="D27" i="14"/>
  <c r="C27" i="14"/>
  <c r="U27" i="14" s="1"/>
  <c r="B27" i="14"/>
  <c r="A27" i="14"/>
  <c r="T26" i="14"/>
  <c r="S26" i="14"/>
  <c r="R26" i="14"/>
  <c r="Q26" i="14"/>
  <c r="P26" i="14"/>
  <c r="O26" i="14"/>
  <c r="N26" i="14"/>
  <c r="M26" i="14"/>
  <c r="L26" i="14"/>
  <c r="K26" i="14"/>
  <c r="J26" i="14"/>
  <c r="I26" i="14"/>
  <c r="H26" i="14"/>
  <c r="G26" i="14"/>
  <c r="F26" i="14"/>
  <c r="E26" i="14"/>
  <c r="D26" i="14"/>
  <c r="C26" i="14"/>
  <c r="A26" i="14"/>
  <c r="T25" i="14"/>
  <c r="S25" i="14"/>
  <c r="R25" i="14"/>
  <c r="Q25" i="14"/>
  <c r="P25" i="14"/>
  <c r="O25" i="14"/>
  <c r="N25" i="14"/>
  <c r="M25" i="14"/>
  <c r="L25" i="14"/>
  <c r="K25" i="14"/>
  <c r="J25" i="14"/>
  <c r="I25" i="14"/>
  <c r="H25" i="14"/>
  <c r="G25" i="14"/>
  <c r="F25" i="14"/>
  <c r="E25" i="14"/>
  <c r="D25" i="14"/>
  <c r="C25" i="14"/>
  <c r="B25" i="14"/>
  <c r="A25" i="14"/>
  <c r="T24" i="14"/>
  <c r="S24" i="14"/>
  <c r="R24" i="14"/>
  <c r="Q24" i="14"/>
  <c r="P24" i="14"/>
  <c r="O24" i="14"/>
  <c r="N24" i="14"/>
  <c r="M24" i="14"/>
  <c r="L24" i="14"/>
  <c r="K24" i="14"/>
  <c r="J24" i="14"/>
  <c r="I24" i="14"/>
  <c r="H24" i="14"/>
  <c r="G24" i="14"/>
  <c r="F24" i="14"/>
  <c r="E24" i="14"/>
  <c r="D24" i="14"/>
  <c r="C24" i="14"/>
  <c r="B24" i="14"/>
  <c r="A24" i="14"/>
  <c r="T23" i="14"/>
  <c r="S23" i="14"/>
  <c r="R23" i="14"/>
  <c r="Q23" i="14"/>
  <c r="P23" i="14"/>
  <c r="O23" i="14"/>
  <c r="N23" i="14"/>
  <c r="M23" i="14"/>
  <c r="L23" i="14"/>
  <c r="K23" i="14"/>
  <c r="J23" i="14"/>
  <c r="I23" i="14"/>
  <c r="H23" i="14"/>
  <c r="G23" i="14"/>
  <c r="F23" i="14"/>
  <c r="E23" i="14"/>
  <c r="D23" i="14"/>
  <c r="C23" i="14"/>
  <c r="B23" i="14"/>
  <c r="A23" i="14"/>
  <c r="T22" i="14"/>
  <c r="S22" i="14"/>
  <c r="R22" i="14"/>
  <c r="Q22" i="14"/>
  <c r="P22" i="14"/>
  <c r="O22" i="14"/>
  <c r="N22" i="14"/>
  <c r="M22" i="14"/>
  <c r="L22" i="14"/>
  <c r="K22" i="14"/>
  <c r="J22" i="14"/>
  <c r="I22" i="14"/>
  <c r="H22" i="14"/>
  <c r="G22" i="14"/>
  <c r="F22" i="14"/>
  <c r="E22" i="14"/>
  <c r="U22" i="14" s="1"/>
  <c r="D22" i="14"/>
  <c r="C22" i="14"/>
  <c r="B22" i="14"/>
  <c r="A22" i="14"/>
  <c r="T21" i="14"/>
  <c r="S21" i="14"/>
  <c r="R21" i="14"/>
  <c r="Q21" i="14"/>
  <c r="P21" i="14"/>
  <c r="O21" i="14"/>
  <c r="N21" i="14"/>
  <c r="M21" i="14"/>
  <c r="L21" i="14"/>
  <c r="K21" i="14"/>
  <c r="J21" i="14"/>
  <c r="I21" i="14"/>
  <c r="H21" i="14"/>
  <c r="G21" i="14"/>
  <c r="F21" i="14"/>
  <c r="E21" i="14"/>
  <c r="D21" i="14"/>
  <c r="C21" i="14"/>
  <c r="A21" i="14"/>
  <c r="T20" i="14"/>
  <c r="S20" i="14"/>
  <c r="R20" i="14"/>
  <c r="Q20" i="14"/>
  <c r="P20" i="14"/>
  <c r="O20" i="14"/>
  <c r="N20" i="14"/>
  <c r="M20" i="14"/>
  <c r="L20" i="14"/>
  <c r="K20" i="14"/>
  <c r="J20" i="14"/>
  <c r="I20" i="14"/>
  <c r="H20" i="14"/>
  <c r="G20" i="14"/>
  <c r="F20" i="14"/>
  <c r="E20" i="14"/>
  <c r="D20" i="14"/>
  <c r="C20" i="14"/>
  <c r="B20" i="14"/>
  <c r="A20" i="14"/>
  <c r="T19" i="14"/>
  <c r="S19" i="14"/>
  <c r="R19" i="14"/>
  <c r="Q19" i="14"/>
  <c r="P19" i="14"/>
  <c r="O19" i="14"/>
  <c r="N19" i="14"/>
  <c r="M19" i="14"/>
  <c r="L19" i="14"/>
  <c r="K19" i="14"/>
  <c r="J19" i="14"/>
  <c r="I19" i="14"/>
  <c r="H19" i="14"/>
  <c r="G19" i="14"/>
  <c r="F19" i="14"/>
  <c r="E19" i="14"/>
  <c r="D19" i="14"/>
  <c r="C19" i="14"/>
  <c r="B19" i="14"/>
  <c r="A19" i="14"/>
  <c r="T18" i="14"/>
  <c r="S18" i="14"/>
  <c r="R18" i="14"/>
  <c r="Q18" i="14"/>
  <c r="P18" i="14"/>
  <c r="O18" i="14"/>
  <c r="N18" i="14"/>
  <c r="M18" i="14"/>
  <c r="L18" i="14"/>
  <c r="K18" i="14"/>
  <c r="J18" i="14"/>
  <c r="I18" i="14"/>
  <c r="H18" i="14"/>
  <c r="G18" i="14"/>
  <c r="F18" i="14"/>
  <c r="E18" i="14"/>
  <c r="D18" i="14"/>
  <c r="C18" i="14"/>
  <c r="B18" i="14"/>
  <c r="A18" i="14"/>
  <c r="T17" i="14"/>
  <c r="S17" i="14"/>
  <c r="R17" i="14"/>
  <c r="Q17" i="14"/>
  <c r="P17" i="14"/>
  <c r="O17" i="14"/>
  <c r="N17" i="14"/>
  <c r="M17" i="14"/>
  <c r="L17" i="14"/>
  <c r="K17" i="14"/>
  <c r="J17" i="14"/>
  <c r="I17" i="14"/>
  <c r="H17" i="14"/>
  <c r="G17" i="14"/>
  <c r="F17" i="14"/>
  <c r="E17" i="14"/>
  <c r="D17" i="14"/>
  <c r="C17" i="14"/>
  <c r="U17" i="14" s="1"/>
  <c r="B17" i="14"/>
  <c r="A17" i="14"/>
  <c r="T16" i="14"/>
  <c r="S16" i="14"/>
  <c r="R16" i="14"/>
  <c r="Q16" i="14"/>
  <c r="P16" i="14"/>
  <c r="O16" i="14"/>
  <c r="N16" i="14"/>
  <c r="M16" i="14"/>
  <c r="L16" i="14"/>
  <c r="K16" i="14"/>
  <c r="J16" i="14"/>
  <c r="I16" i="14"/>
  <c r="H16" i="14"/>
  <c r="G16" i="14"/>
  <c r="F16" i="14"/>
  <c r="E16" i="14"/>
  <c r="D16" i="14"/>
  <c r="C16" i="14"/>
  <c r="A16" i="14"/>
  <c r="T15" i="14"/>
  <c r="S15" i="14"/>
  <c r="R15" i="14"/>
  <c r="Q15" i="14"/>
  <c r="P15" i="14"/>
  <c r="O15" i="14"/>
  <c r="N15" i="14"/>
  <c r="M15" i="14"/>
  <c r="L15" i="14"/>
  <c r="K15" i="14"/>
  <c r="J15" i="14"/>
  <c r="I15" i="14"/>
  <c r="H15" i="14"/>
  <c r="G15" i="14"/>
  <c r="F15" i="14"/>
  <c r="E15" i="14"/>
  <c r="D15" i="14"/>
  <c r="C15" i="14"/>
  <c r="B15" i="14"/>
  <c r="A15" i="14"/>
  <c r="T14" i="14"/>
  <c r="S14" i="14"/>
  <c r="R14" i="14"/>
  <c r="Q14" i="14"/>
  <c r="P14" i="14"/>
  <c r="O14" i="14"/>
  <c r="N14" i="14"/>
  <c r="M14" i="14"/>
  <c r="L14" i="14"/>
  <c r="K14" i="14"/>
  <c r="J14" i="14"/>
  <c r="I14" i="14"/>
  <c r="H14" i="14"/>
  <c r="G14" i="14"/>
  <c r="F14" i="14"/>
  <c r="E14" i="14"/>
  <c r="D14" i="14"/>
  <c r="C14" i="14"/>
  <c r="B14" i="14"/>
  <c r="A14" i="14"/>
  <c r="T13" i="14"/>
  <c r="S13" i="14"/>
  <c r="R13" i="14"/>
  <c r="Q13" i="14"/>
  <c r="P13" i="14"/>
  <c r="O13" i="14"/>
  <c r="N13" i="14"/>
  <c r="M13" i="14"/>
  <c r="L13" i="14"/>
  <c r="K13" i="14"/>
  <c r="J13" i="14"/>
  <c r="I13" i="14"/>
  <c r="H13" i="14"/>
  <c r="G13" i="14"/>
  <c r="F13" i="14"/>
  <c r="E13" i="14"/>
  <c r="D13" i="14"/>
  <c r="C13" i="14"/>
  <c r="B13" i="14"/>
  <c r="A13" i="14"/>
  <c r="T12" i="14"/>
  <c r="S12" i="14"/>
  <c r="R12" i="14"/>
  <c r="Q12" i="14"/>
  <c r="P12" i="14"/>
  <c r="O12" i="14"/>
  <c r="N12" i="14"/>
  <c r="M12" i="14"/>
  <c r="L12" i="14"/>
  <c r="K12" i="14"/>
  <c r="J12" i="14"/>
  <c r="I12" i="14"/>
  <c r="H12" i="14"/>
  <c r="G12" i="14"/>
  <c r="F12" i="14"/>
  <c r="E12" i="14"/>
  <c r="U12" i="14" s="1"/>
  <c r="D12" i="14"/>
  <c r="C12" i="14"/>
  <c r="B12" i="14"/>
  <c r="A12" i="14"/>
  <c r="T11" i="14"/>
  <c r="S11" i="14"/>
  <c r="R11" i="14"/>
  <c r="Q11" i="14"/>
  <c r="P11" i="14"/>
  <c r="O11" i="14"/>
  <c r="N11" i="14"/>
  <c r="M11" i="14"/>
  <c r="L11" i="14"/>
  <c r="K11" i="14"/>
  <c r="J11" i="14"/>
  <c r="I11" i="14"/>
  <c r="H11" i="14"/>
  <c r="G11" i="14"/>
  <c r="F11" i="14"/>
  <c r="E11" i="14"/>
  <c r="D11" i="14"/>
  <c r="C11" i="14"/>
  <c r="A11" i="14"/>
  <c r="T10" i="14"/>
  <c r="S10" i="14"/>
  <c r="R10" i="14"/>
  <c r="Q10" i="14"/>
  <c r="P10" i="14"/>
  <c r="O10" i="14"/>
  <c r="N10" i="14"/>
  <c r="M10" i="14"/>
  <c r="L10" i="14"/>
  <c r="K10" i="14"/>
  <c r="J10" i="14"/>
  <c r="I10" i="14"/>
  <c r="H10" i="14"/>
  <c r="G10" i="14"/>
  <c r="F10" i="14"/>
  <c r="E10" i="14"/>
  <c r="D10" i="14"/>
  <c r="C10" i="14"/>
  <c r="B10" i="14"/>
  <c r="A10" i="14"/>
  <c r="T9" i="14"/>
  <c r="S9" i="14"/>
  <c r="R9" i="14"/>
  <c r="Q9" i="14"/>
  <c r="P9" i="14"/>
  <c r="O9" i="14"/>
  <c r="N9" i="14"/>
  <c r="M9" i="14"/>
  <c r="L9" i="14"/>
  <c r="K9" i="14"/>
  <c r="J9" i="14"/>
  <c r="I9" i="14"/>
  <c r="H9" i="14"/>
  <c r="G9" i="14"/>
  <c r="F9" i="14"/>
  <c r="E9" i="14"/>
  <c r="D9" i="14"/>
  <c r="C9" i="14"/>
  <c r="B9" i="14"/>
  <c r="A9" i="14"/>
  <c r="T8" i="14"/>
  <c r="S8" i="14"/>
  <c r="R8" i="14"/>
  <c r="Q8" i="14"/>
  <c r="P8" i="14"/>
  <c r="O8" i="14"/>
  <c r="N8" i="14"/>
  <c r="M8" i="14"/>
  <c r="L8" i="14"/>
  <c r="K8" i="14"/>
  <c r="J8" i="14"/>
  <c r="I8" i="14"/>
  <c r="H8" i="14"/>
  <c r="G8" i="14"/>
  <c r="F8" i="14"/>
  <c r="E8" i="14"/>
  <c r="D8" i="14"/>
  <c r="C8" i="14"/>
  <c r="B8" i="14"/>
  <c r="A8" i="14"/>
  <c r="T7" i="14"/>
  <c r="S7" i="14"/>
  <c r="R7" i="14"/>
  <c r="Q7" i="14"/>
  <c r="P7" i="14"/>
  <c r="O7" i="14"/>
  <c r="N7" i="14"/>
  <c r="M7" i="14"/>
  <c r="L7" i="14"/>
  <c r="K7" i="14"/>
  <c r="J7" i="14"/>
  <c r="I7" i="14"/>
  <c r="H7" i="14"/>
  <c r="G7" i="14"/>
  <c r="F7" i="14"/>
  <c r="E7" i="14"/>
  <c r="D7" i="14"/>
  <c r="C7" i="14"/>
  <c r="U7" i="14" s="1"/>
  <c r="B7" i="14"/>
  <c r="A7" i="14"/>
  <c r="T6" i="14"/>
  <c r="S6" i="14"/>
  <c r="R6" i="14"/>
  <c r="Q6" i="14"/>
  <c r="P6" i="14"/>
  <c r="O6" i="14"/>
  <c r="N6" i="14"/>
  <c r="M6" i="14"/>
  <c r="L6" i="14"/>
  <c r="K6" i="14"/>
  <c r="J6" i="14"/>
  <c r="I6" i="14"/>
  <c r="H6" i="14"/>
  <c r="G6" i="14"/>
  <c r="F6" i="14"/>
  <c r="E6" i="14"/>
  <c r="D6" i="14"/>
  <c r="C6" i="14"/>
  <c r="A6" i="14"/>
  <c r="T5" i="14"/>
  <c r="S5" i="14"/>
  <c r="R5" i="14"/>
  <c r="Q5" i="14"/>
  <c r="P5" i="14"/>
  <c r="O5" i="14"/>
  <c r="N5" i="14"/>
  <c r="M5" i="14"/>
  <c r="L5" i="14"/>
  <c r="K5" i="14"/>
  <c r="J5" i="14"/>
  <c r="I5" i="14"/>
  <c r="H5" i="14"/>
  <c r="G5" i="14"/>
  <c r="F5" i="14"/>
  <c r="E5" i="14"/>
  <c r="D5" i="14"/>
  <c r="C5" i="14"/>
  <c r="B5" i="14"/>
  <c r="A5" i="14"/>
  <c r="T4" i="14"/>
  <c r="S4" i="14"/>
  <c r="R4" i="14"/>
  <c r="Q4" i="14"/>
  <c r="P4" i="14"/>
  <c r="O4" i="14"/>
  <c r="O122" i="14" s="1"/>
  <c r="N4" i="14"/>
  <c r="M4" i="14"/>
  <c r="L4" i="14"/>
  <c r="K4" i="14"/>
  <c r="J4" i="14"/>
  <c r="I4" i="14"/>
  <c r="H4" i="14"/>
  <c r="G4" i="14"/>
  <c r="G122" i="14" s="1"/>
  <c r="F4" i="14"/>
  <c r="E4" i="14"/>
  <c r="D4" i="14"/>
  <c r="C4" i="14"/>
  <c r="B4" i="14"/>
  <c r="A4" i="14"/>
  <c r="T3" i="14"/>
  <c r="S3" i="14"/>
  <c r="R3" i="14"/>
  <c r="Q3" i="14"/>
  <c r="Q122" i="14" s="1"/>
  <c r="P3" i="14"/>
  <c r="O3" i="14"/>
  <c r="N3" i="14"/>
  <c r="M3" i="14"/>
  <c r="L3" i="14"/>
  <c r="K3" i="14"/>
  <c r="J3" i="14"/>
  <c r="I3" i="14"/>
  <c r="I122" i="14" s="1"/>
  <c r="H3" i="14"/>
  <c r="G3" i="14"/>
  <c r="F3" i="14"/>
  <c r="E3" i="14"/>
  <c r="D3" i="14"/>
  <c r="C3" i="14"/>
  <c r="B3" i="14"/>
  <c r="A3" i="14"/>
  <c r="T2" i="14"/>
  <c r="T122" i="14" s="1"/>
  <c r="S2" i="14"/>
  <c r="R2" i="14"/>
  <c r="R122" i="14" s="1"/>
  <c r="Q2" i="14"/>
  <c r="P2" i="14"/>
  <c r="P122" i="14" s="1"/>
  <c r="O2" i="14"/>
  <c r="N2" i="14"/>
  <c r="N122" i="14" s="1"/>
  <c r="M2" i="14"/>
  <c r="M122" i="14" s="1"/>
  <c r="L2" i="14"/>
  <c r="L122" i="14" s="1"/>
  <c r="K2" i="14"/>
  <c r="J2" i="14"/>
  <c r="J122" i="14" s="1"/>
  <c r="I2" i="14"/>
  <c r="H2" i="14"/>
  <c r="H122" i="14" s="1"/>
  <c r="G2" i="14"/>
  <c r="F2" i="14"/>
  <c r="F122" i="14" s="1"/>
  <c r="E2" i="14"/>
  <c r="U2" i="14" s="1"/>
  <c r="U122" i="14" s="1"/>
  <c r="D2" i="14"/>
  <c r="D122" i="14" s="1"/>
  <c r="C2" i="14"/>
  <c r="B2" i="14"/>
  <c r="A2" i="14"/>
  <c r="T1" i="14"/>
  <c r="S1" i="14"/>
  <c r="R1" i="14"/>
  <c r="Q1" i="14"/>
  <c r="P1" i="14"/>
  <c r="O1" i="14"/>
  <c r="N1" i="14"/>
  <c r="M1" i="14"/>
  <c r="L1" i="14"/>
  <c r="K1" i="14"/>
  <c r="J1" i="14"/>
  <c r="I1" i="14"/>
  <c r="H1" i="14"/>
  <c r="G1" i="14"/>
  <c r="F1" i="14"/>
  <c r="E1" i="14"/>
  <c r="D1" i="14"/>
  <c r="C1" i="14"/>
  <c r="T122" i="25"/>
  <c r="Q122" i="25"/>
  <c r="L122" i="25"/>
  <c r="I122" i="25"/>
  <c r="D122" i="25"/>
  <c r="T121" i="25"/>
  <c r="S121" i="25"/>
  <c r="R121" i="25"/>
  <c r="Q121" i="25"/>
  <c r="P121" i="25"/>
  <c r="O121" i="25"/>
  <c r="N121" i="25"/>
  <c r="M121" i="25"/>
  <c r="L121" i="25"/>
  <c r="K121" i="25"/>
  <c r="J121" i="25"/>
  <c r="I121" i="25"/>
  <c r="H121" i="25"/>
  <c r="G121" i="25"/>
  <c r="F121" i="25"/>
  <c r="E121" i="25"/>
  <c r="D121" i="25"/>
  <c r="C121" i="25"/>
  <c r="A121" i="25"/>
  <c r="T120" i="25"/>
  <c r="S120" i="25"/>
  <c r="R120" i="25"/>
  <c r="Q120" i="25"/>
  <c r="P120" i="25"/>
  <c r="O120" i="25"/>
  <c r="N120" i="25"/>
  <c r="M120" i="25"/>
  <c r="L120" i="25"/>
  <c r="K120" i="25"/>
  <c r="J120" i="25"/>
  <c r="I120" i="25"/>
  <c r="H120" i="25"/>
  <c r="G120" i="25"/>
  <c r="F120" i="25"/>
  <c r="E120" i="25"/>
  <c r="D120" i="25"/>
  <c r="C120" i="25"/>
  <c r="B120" i="25"/>
  <c r="A120" i="25"/>
  <c r="T119" i="25"/>
  <c r="S119" i="25"/>
  <c r="R119" i="25"/>
  <c r="Q119" i="25"/>
  <c r="P119" i="25"/>
  <c r="O119" i="25"/>
  <c r="N119" i="25"/>
  <c r="M119" i="25"/>
  <c r="L119" i="25"/>
  <c r="K119" i="25"/>
  <c r="J119" i="25"/>
  <c r="I119" i="25"/>
  <c r="H119" i="25"/>
  <c r="G119" i="25"/>
  <c r="F119" i="25"/>
  <c r="E119" i="25"/>
  <c r="D119" i="25"/>
  <c r="C119" i="25"/>
  <c r="B119" i="25"/>
  <c r="A119" i="25"/>
  <c r="T118" i="25"/>
  <c r="S118" i="25"/>
  <c r="R118" i="25"/>
  <c r="Q118" i="25"/>
  <c r="P118" i="25"/>
  <c r="O118" i="25"/>
  <c r="N118" i="25"/>
  <c r="M118" i="25"/>
  <c r="L118" i="25"/>
  <c r="K118" i="25"/>
  <c r="J118" i="25"/>
  <c r="I118" i="25"/>
  <c r="H118" i="25"/>
  <c r="G118" i="25"/>
  <c r="F118" i="25"/>
  <c r="E118" i="25"/>
  <c r="D118" i="25"/>
  <c r="C118" i="25"/>
  <c r="B118" i="25"/>
  <c r="A118" i="25"/>
  <c r="T117" i="25"/>
  <c r="S117" i="25"/>
  <c r="R117" i="25"/>
  <c r="Q117" i="25"/>
  <c r="P117" i="25"/>
  <c r="O117" i="25"/>
  <c r="N117" i="25"/>
  <c r="M117" i="25"/>
  <c r="L117" i="25"/>
  <c r="K117" i="25"/>
  <c r="J117" i="25"/>
  <c r="I117" i="25"/>
  <c r="H117" i="25"/>
  <c r="G117" i="25"/>
  <c r="F117" i="25"/>
  <c r="E117" i="25"/>
  <c r="D117" i="25"/>
  <c r="C117" i="25"/>
  <c r="U117" i="25" s="1"/>
  <c r="B117" i="25"/>
  <c r="A117" i="25"/>
  <c r="T116" i="25"/>
  <c r="S116" i="25"/>
  <c r="R116" i="25"/>
  <c r="Q116" i="25"/>
  <c r="P116" i="25"/>
  <c r="O116" i="25"/>
  <c r="N116" i="25"/>
  <c r="M116" i="25"/>
  <c r="L116" i="25"/>
  <c r="K116" i="25"/>
  <c r="J116" i="25"/>
  <c r="I116" i="25"/>
  <c r="H116" i="25"/>
  <c r="G116" i="25"/>
  <c r="F116" i="25"/>
  <c r="E116" i="25"/>
  <c r="D116" i="25"/>
  <c r="C116" i="25"/>
  <c r="A116" i="25"/>
  <c r="T115" i="25"/>
  <c r="S115" i="25"/>
  <c r="R115" i="25"/>
  <c r="Q115" i="25"/>
  <c r="P115" i="25"/>
  <c r="O115" i="25"/>
  <c r="N115" i="25"/>
  <c r="M115" i="25"/>
  <c r="L115" i="25"/>
  <c r="K115" i="25"/>
  <c r="J115" i="25"/>
  <c r="I115" i="25"/>
  <c r="H115" i="25"/>
  <c r="G115" i="25"/>
  <c r="F115" i="25"/>
  <c r="E115" i="25"/>
  <c r="D115" i="25"/>
  <c r="C115" i="25"/>
  <c r="B115" i="25"/>
  <c r="A115" i="25"/>
  <c r="T114" i="25"/>
  <c r="S114" i="25"/>
  <c r="R114" i="25"/>
  <c r="Q114" i="25"/>
  <c r="P114" i="25"/>
  <c r="O114" i="25"/>
  <c r="N114" i="25"/>
  <c r="M114" i="25"/>
  <c r="L114" i="25"/>
  <c r="K114" i="25"/>
  <c r="J114" i="25"/>
  <c r="I114" i="25"/>
  <c r="H114" i="25"/>
  <c r="G114" i="25"/>
  <c r="F114" i="25"/>
  <c r="E114" i="25"/>
  <c r="D114" i="25"/>
  <c r="C114" i="25"/>
  <c r="B114" i="25"/>
  <c r="A114" i="25"/>
  <c r="T113" i="25"/>
  <c r="S113" i="25"/>
  <c r="R113" i="25"/>
  <c r="Q113" i="25"/>
  <c r="P113" i="25"/>
  <c r="O113" i="25"/>
  <c r="N113" i="25"/>
  <c r="M113" i="25"/>
  <c r="L113" i="25"/>
  <c r="K113" i="25"/>
  <c r="J113" i="25"/>
  <c r="I113" i="25"/>
  <c r="H113" i="25"/>
  <c r="G113" i="25"/>
  <c r="F113" i="25"/>
  <c r="E113" i="25"/>
  <c r="D113" i="25"/>
  <c r="C113" i="25"/>
  <c r="B113" i="25"/>
  <c r="A113" i="25"/>
  <c r="T112" i="25"/>
  <c r="S112" i="25"/>
  <c r="R112" i="25"/>
  <c r="Q112" i="25"/>
  <c r="P112" i="25"/>
  <c r="O112" i="25"/>
  <c r="N112" i="25"/>
  <c r="M112" i="25"/>
  <c r="L112" i="25"/>
  <c r="K112" i="25"/>
  <c r="J112" i="25"/>
  <c r="I112" i="25"/>
  <c r="H112" i="25"/>
  <c r="G112" i="25"/>
  <c r="F112" i="25"/>
  <c r="E112" i="25"/>
  <c r="D112" i="25"/>
  <c r="C112" i="25"/>
  <c r="U112" i="25" s="1"/>
  <c r="B112" i="25"/>
  <c r="A112" i="25"/>
  <c r="T111" i="25"/>
  <c r="S111" i="25"/>
  <c r="R111" i="25"/>
  <c r="Q111" i="25"/>
  <c r="P111" i="25"/>
  <c r="O111" i="25"/>
  <c r="N111" i="25"/>
  <c r="M111" i="25"/>
  <c r="L111" i="25"/>
  <c r="K111" i="25"/>
  <c r="J111" i="25"/>
  <c r="I111" i="25"/>
  <c r="H111" i="25"/>
  <c r="G111" i="25"/>
  <c r="F111" i="25"/>
  <c r="E111" i="25"/>
  <c r="D111" i="25"/>
  <c r="C111" i="25"/>
  <c r="A111" i="25"/>
  <c r="T110" i="25"/>
  <c r="S110" i="25"/>
  <c r="R110" i="25"/>
  <c r="Q110" i="25"/>
  <c r="P110" i="25"/>
  <c r="O110" i="25"/>
  <c r="N110" i="25"/>
  <c r="M110" i="25"/>
  <c r="L110" i="25"/>
  <c r="K110" i="25"/>
  <c r="J110" i="25"/>
  <c r="I110" i="25"/>
  <c r="H110" i="25"/>
  <c r="G110" i="25"/>
  <c r="F110" i="25"/>
  <c r="E110" i="25"/>
  <c r="D110" i="25"/>
  <c r="C110" i="25"/>
  <c r="B110" i="25"/>
  <c r="A110" i="25"/>
  <c r="T109" i="25"/>
  <c r="S109" i="25"/>
  <c r="R109" i="25"/>
  <c r="Q109" i="25"/>
  <c r="P109" i="25"/>
  <c r="O109" i="25"/>
  <c r="N109" i="25"/>
  <c r="M109" i="25"/>
  <c r="L109" i="25"/>
  <c r="K109" i="25"/>
  <c r="J109" i="25"/>
  <c r="I109" i="25"/>
  <c r="H109" i="25"/>
  <c r="G109" i="25"/>
  <c r="F109" i="25"/>
  <c r="E109" i="25"/>
  <c r="D109" i="25"/>
  <c r="C109" i="25"/>
  <c r="B109" i="25"/>
  <c r="A109" i="25"/>
  <c r="T108" i="25"/>
  <c r="S108" i="25"/>
  <c r="R108" i="25"/>
  <c r="Q108" i="25"/>
  <c r="P108" i="25"/>
  <c r="O108" i="25"/>
  <c r="N108" i="25"/>
  <c r="M108" i="25"/>
  <c r="L108" i="25"/>
  <c r="K108" i="25"/>
  <c r="J108" i="25"/>
  <c r="I108" i="25"/>
  <c r="H108" i="25"/>
  <c r="G108" i="25"/>
  <c r="F108" i="25"/>
  <c r="E108" i="25"/>
  <c r="D108" i="25"/>
  <c r="C108" i="25"/>
  <c r="B108" i="25"/>
  <c r="A108" i="25"/>
  <c r="T107" i="25"/>
  <c r="S107" i="25"/>
  <c r="R107" i="25"/>
  <c r="Q107" i="25"/>
  <c r="P107" i="25"/>
  <c r="O107" i="25"/>
  <c r="N107" i="25"/>
  <c r="M107" i="25"/>
  <c r="L107" i="25"/>
  <c r="K107" i="25"/>
  <c r="J107" i="25"/>
  <c r="I107" i="25"/>
  <c r="H107" i="25"/>
  <c r="G107" i="25"/>
  <c r="F107" i="25"/>
  <c r="E107" i="25"/>
  <c r="D107" i="25"/>
  <c r="C107" i="25"/>
  <c r="U107" i="25" s="1"/>
  <c r="B107" i="25"/>
  <c r="A107" i="25"/>
  <c r="T106" i="25"/>
  <c r="S106" i="25"/>
  <c r="R106" i="25"/>
  <c r="Q106" i="25"/>
  <c r="P106" i="25"/>
  <c r="O106" i="25"/>
  <c r="N106" i="25"/>
  <c r="M106" i="25"/>
  <c r="L106" i="25"/>
  <c r="K106" i="25"/>
  <c r="J106" i="25"/>
  <c r="I106" i="25"/>
  <c r="H106" i="25"/>
  <c r="G106" i="25"/>
  <c r="F106" i="25"/>
  <c r="E106" i="25"/>
  <c r="D106" i="25"/>
  <c r="C106" i="25"/>
  <c r="A106" i="25"/>
  <c r="T105" i="25"/>
  <c r="S105" i="25"/>
  <c r="R105" i="25"/>
  <c r="Q105" i="25"/>
  <c r="P105" i="25"/>
  <c r="O105" i="25"/>
  <c r="N105" i="25"/>
  <c r="M105" i="25"/>
  <c r="L105" i="25"/>
  <c r="K105" i="25"/>
  <c r="J105" i="25"/>
  <c r="I105" i="25"/>
  <c r="H105" i="25"/>
  <c r="G105" i="25"/>
  <c r="F105" i="25"/>
  <c r="E105" i="25"/>
  <c r="D105" i="25"/>
  <c r="C105" i="25"/>
  <c r="B105" i="25"/>
  <c r="A105" i="25"/>
  <c r="T104" i="25"/>
  <c r="S104" i="25"/>
  <c r="R104" i="25"/>
  <c r="Q104" i="25"/>
  <c r="P104" i="25"/>
  <c r="O104" i="25"/>
  <c r="N104" i="25"/>
  <c r="M104" i="25"/>
  <c r="L104" i="25"/>
  <c r="K104" i="25"/>
  <c r="J104" i="25"/>
  <c r="I104" i="25"/>
  <c r="H104" i="25"/>
  <c r="G104" i="25"/>
  <c r="F104" i="25"/>
  <c r="E104" i="25"/>
  <c r="D104" i="25"/>
  <c r="C104" i="25"/>
  <c r="B104" i="25"/>
  <c r="A104" i="25"/>
  <c r="T103" i="25"/>
  <c r="S103" i="25"/>
  <c r="R103" i="25"/>
  <c r="Q103" i="25"/>
  <c r="P103" i="25"/>
  <c r="O103" i="25"/>
  <c r="N103" i="25"/>
  <c r="M103" i="25"/>
  <c r="L103" i="25"/>
  <c r="K103" i="25"/>
  <c r="J103" i="25"/>
  <c r="I103" i="25"/>
  <c r="H103" i="25"/>
  <c r="G103" i="25"/>
  <c r="F103" i="25"/>
  <c r="E103" i="25"/>
  <c r="D103" i="25"/>
  <c r="C103" i="25"/>
  <c r="B103" i="25"/>
  <c r="A103" i="25"/>
  <c r="T102" i="25"/>
  <c r="S102" i="25"/>
  <c r="R102" i="25"/>
  <c r="Q102" i="25"/>
  <c r="P102" i="25"/>
  <c r="O102" i="25"/>
  <c r="N102" i="25"/>
  <c r="M102" i="25"/>
  <c r="L102" i="25"/>
  <c r="K102" i="25"/>
  <c r="J102" i="25"/>
  <c r="I102" i="25"/>
  <c r="H102" i="25"/>
  <c r="G102" i="25"/>
  <c r="F102" i="25"/>
  <c r="E102" i="25"/>
  <c r="D102" i="25"/>
  <c r="C102" i="25"/>
  <c r="U102" i="25" s="1"/>
  <c r="B102" i="25"/>
  <c r="A102" i="25"/>
  <c r="T101" i="25"/>
  <c r="S101" i="25"/>
  <c r="R101" i="25"/>
  <c r="Q101" i="25"/>
  <c r="P101" i="25"/>
  <c r="O101" i="25"/>
  <c r="N101" i="25"/>
  <c r="M101" i="25"/>
  <c r="L101" i="25"/>
  <c r="K101" i="25"/>
  <c r="J101" i="25"/>
  <c r="I101" i="25"/>
  <c r="H101" i="25"/>
  <c r="G101" i="25"/>
  <c r="F101" i="25"/>
  <c r="E101" i="25"/>
  <c r="D101" i="25"/>
  <c r="C101" i="25"/>
  <c r="A101" i="25"/>
  <c r="T100" i="25"/>
  <c r="S100" i="25"/>
  <c r="R100" i="25"/>
  <c r="Q100" i="25"/>
  <c r="P100" i="25"/>
  <c r="O100" i="25"/>
  <c r="N100" i="25"/>
  <c r="M100" i="25"/>
  <c r="L100" i="25"/>
  <c r="K100" i="25"/>
  <c r="J100" i="25"/>
  <c r="I100" i="25"/>
  <c r="H100" i="25"/>
  <c r="G100" i="25"/>
  <c r="F100" i="25"/>
  <c r="E100" i="25"/>
  <c r="D100" i="25"/>
  <c r="C100" i="25"/>
  <c r="B100" i="25"/>
  <c r="A100" i="25"/>
  <c r="T99" i="25"/>
  <c r="S99" i="25"/>
  <c r="R99" i="25"/>
  <c r="Q99" i="25"/>
  <c r="P99" i="25"/>
  <c r="O99" i="25"/>
  <c r="N99" i="25"/>
  <c r="M99" i="25"/>
  <c r="L99" i="25"/>
  <c r="K99" i="25"/>
  <c r="J99" i="25"/>
  <c r="I99" i="25"/>
  <c r="H99" i="25"/>
  <c r="G99" i="25"/>
  <c r="F99" i="25"/>
  <c r="E99" i="25"/>
  <c r="D99" i="25"/>
  <c r="C99" i="25"/>
  <c r="B99" i="25"/>
  <c r="A99" i="25"/>
  <c r="T98" i="25"/>
  <c r="S98" i="25"/>
  <c r="R98" i="25"/>
  <c r="Q98" i="25"/>
  <c r="P98" i="25"/>
  <c r="O98" i="25"/>
  <c r="N98" i="25"/>
  <c r="M98" i="25"/>
  <c r="L98" i="25"/>
  <c r="K98" i="25"/>
  <c r="J98" i="25"/>
  <c r="I98" i="25"/>
  <c r="H98" i="25"/>
  <c r="G98" i="25"/>
  <c r="F98" i="25"/>
  <c r="E98" i="25"/>
  <c r="D98" i="25"/>
  <c r="C98" i="25"/>
  <c r="B98" i="25"/>
  <c r="A98" i="25"/>
  <c r="T97" i="25"/>
  <c r="S97" i="25"/>
  <c r="R97" i="25"/>
  <c r="Q97" i="25"/>
  <c r="P97" i="25"/>
  <c r="O97" i="25"/>
  <c r="N97" i="25"/>
  <c r="M97" i="25"/>
  <c r="L97" i="25"/>
  <c r="K97" i="25"/>
  <c r="J97" i="25"/>
  <c r="I97" i="25"/>
  <c r="H97" i="25"/>
  <c r="G97" i="25"/>
  <c r="F97" i="25"/>
  <c r="E97" i="25"/>
  <c r="D97" i="25"/>
  <c r="C97" i="25"/>
  <c r="U97" i="25" s="1"/>
  <c r="B97" i="25"/>
  <c r="A97" i="25"/>
  <c r="T96" i="25"/>
  <c r="S96" i="25"/>
  <c r="R96" i="25"/>
  <c r="Q96" i="25"/>
  <c r="P96" i="25"/>
  <c r="O96" i="25"/>
  <c r="N96" i="25"/>
  <c r="M96" i="25"/>
  <c r="L96" i="25"/>
  <c r="K96" i="25"/>
  <c r="J96" i="25"/>
  <c r="I96" i="25"/>
  <c r="H96" i="25"/>
  <c r="G96" i="25"/>
  <c r="F96" i="25"/>
  <c r="E96" i="25"/>
  <c r="D96" i="25"/>
  <c r="C96" i="25"/>
  <c r="A96" i="25"/>
  <c r="T95" i="25"/>
  <c r="S95" i="25"/>
  <c r="R95" i="25"/>
  <c r="Q95" i="25"/>
  <c r="P95" i="25"/>
  <c r="O95" i="25"/>
  <c r="N95" i="25"/>
  <c r="M95" i="25"/>
  <c r="L95" i="25"/>
  <c r="K95" i="25"/>
  <c r="J95" i="25"/>
  <c r="I95" i="25"/>
  <c r="H95" i="25"/>
  <c r="G95" i="25"/>
  <c r="F95" i="25"/>
  <c r="E95" i="25"/>
  <c r="D95" i="25"/>
  <c r="C95" i="25"/>
  <c r="B95" i="25"/>
  <c r="A95" i="25"/>
  <c r="T94" i="25"/>
  <c r="S94" i="25"/>
  <c r="R94" i="25"/>
  <c r="Q94" i="25"/>
  <c r="P94" i="25"/>
  <c r="O94" i="25"/>
  <c r="N94" i="25"/>
  <c r="M94" i="25"/>
  <c r="L94" i="25"/>
  <c r="K94" i="25"/>
  <c r="J94" i="25"/>
  <c r="I94" i="25"/>
  <c r="H94" i="25"/>
  <c r="G94" i="25"/>
  <c r="F94" i="25"/>
  <c r="E94" i="25"/>
  <c r="D94" i="25"/>
  <c r="C94" i="25"/>
  <c r="B94" i="25"/>
  <c r="A94" i="25"/>
  <c r="T93" i="25"/>
  <c r="S93" i="25"/>
  <c r="R93" i="25"/>
  <c r="Q93" i="25"/>
  <c r="P93" i="25"/>
  <c r="O93" i="25"/>
  <c r="N93" i="25"/>
  <c r="M93" i="25"/>
  <c r="L93" i="25"/>
  <c r="K93" i="25"/>
  <c r="J93" i="25"/>
  <c r="I93" i="25"/>
  <c r="H93" i="25"/>
  <c r="G93" i="25"/>
  <c r="F93" i="25"/>
  <c r="E93" i="25"/>
  <c r="D93" i="25"/>
  <c r="C93" i="25"/>
  <c r="B93" i="25"/>
  <c r="A93" i="25"/>
  <c r="T92" i="25"/>
  <c r="S92" i="25"/>
  <c r="R92" i="25"/>
  <c r="Q92" i="25"/>
  <c r="P92" i="25"/>
  <c r="O92" i="25"/>
  <c r="N92" i="25"/>
  <c r="M92" i="25"/>
  <c r="L92" i="25"/>
  <c r="K92" i="25"/>
  <c r="J92" i="25"/>
  <c r="I92" i="25"/>
  <c r="H92" i="25"/>
  <c r="G92" i="25"/>
  <c r="F92" i="25"/>
  <c r="E92" i="25"/>
  <c r="D92" i="25"/>
  <c r="C92" i="25"/>
  <c r="U92" i="25" s="1"/>
  <c r="B92" i="25"/>
  <c r="A92" i="25"/>
  <c r="T91" i="25"/>
  <c r="S91" i="25"/>
  <c r="R91" i="25"/>
  <c r="Q91" i="25"/>
  <c r="P91" i="25"/>
  <c r="O91" i="25"/>
  <c r="N91" i="25"/>
  <c r="M91" i="25"/>
  <c r="L91" i="25"/>
  <c r="K91" i="25"/>
  <c r="J91" i="25"/>
  <c r="I91" i="25"/>
  <c r="H91" i="25"/>
  <c r="G91" i="25"/>
  <c r="F91" i="25"/>
  <c r="E91" i="25"/>
  <c r="D91" i="25"/>
  <c r="C91" i="25"/>
  <c r="A91" i="25"/>
  <c r="T90" i="25"/>
  <c r="S90" i="25"/>
  <c r="R90" i="25"/>
  <c r="Q90" i="25"/>
  <c r="P90" i="25"/>
  <c r="O90" i="25"/>
  <c r="N90" i="25"/>
  <c r="M90" i="25"/>
  <c r="L90" i="25"/>
  <c r="K90" i="25"/>
  <c r="J90" i="25"/>
  <c r="I90" i="25"/>
  <c r="H90" i="25"/>
  <c r="G90" i="25"/>
  <c r="F90" i="25"/>
  <c r="E90" i="25"/>
  <c r="D90" i="25"/>
  <c r="C90" i="25"/>
  <c r="B90" i="25"/>
  <c r="A90" i="25"/>
  <c r="T89" i="25"/>
  <c r="S89" i="25"/>
  <c r="R89" i="25"/>
  <c r="Q89" i="25"/>
  <c r="P89" i="25"/>
  <c r="O89" i="25"/>
  <c r="N89" i="25"/>
  <c r="M89" i="25"/>
  <c r="L89" i="25"/>
  <c r="K89" i="25"/>
  <c r="J89" i="25"/>
  <c r="I89" i="25"/>
  <c r="H89" i="25"/>
  <c r="G89" i="25"/>
  <c r="F89" i="25"/>
  <c r="E89" i="25"/>
  <c r="D89" i="25"/>
  <c r="C89" i="25"/>
  <c r="B89" i="25"/>
  <c r="A89" i="25"/>
  <c r="T88" i="25"/>
  <c r="S88" i="25"/>
  <c r="R88" i="25"/>
  <c r="Q88" i="25"/>
  <c r="P88" i="25"/>
  <c r="O88" i="25"/>
  <c r="N88" i="25"/>
  <c r="M88" i="25"/>
  <c r="L88" i="25"/>
  <c r="K88" i="25"/>
  <c r="J88" i="25"/>
  <c r="I88" i="25"/>
  <c r="H88" i="25"/>
  <c r="G88" i="25"/>
  <c r="F88" i="25"/>
  <c r="E88" i="25"/>
  <c r="D88" i="25"/>
  <c r="C88" i="25"/>
  <c r="B88" i="25"/>
  <c r="A88" i="25"/>
  <c r="T87" i="25"/>
  <c r="S87" i="25"/>
  <c r="R87" i="25"/>
  <c r="Q87" i="25"/>
  <c r="P87" i="25"/>
  <c r="O87" i="25"/>
  <c r="N87" i="25"/>
  <c r="M87" i="25"/>
  <c r="L87" i="25"/>
  <c r="K87" i="25"/>
  <c r="J87" i="25"/>
  <c r="I87" i="25"/>
  <c r="H87" i="25"/>
  <c r="G87" i="25"/>
  <c r="F87" i="25"/>
  <c r="E87" i="25"/>
  <c r="D87" i="25"/>
  <c r="C87" i="25"/>
  <c r="U87" i="25" s="1"/>
  <c r="B87" i="25"/>
  <c r="A87" i="25"/>
  <c r="T86" i="25"/>
  <c r="S86" i="25"/>
  <c r="R86" i="25"/>
  <c r="Q86" i="25"/>
  <c r="P86" i="25"/>
  <c r="O86" i="25"/>
  <c r="N86" i="25"/>
  <c r="M86" i="25"/>
  <c r="L86" i="25"/>
  <c r="K86" i="25"/>
  <c r="J86" i="25"/>
  <c r="I86" i="25"/>
  <c r="H86" i="25"/>
  <c r="G86" i="25"/>
  <c r="F86" i="25"/>
  <c r="E86" i="25"/>
  <c r="D86" i="25"/>
  <c r="C86" i="25"/>
  <c r="A86" i="25"/>
  <c r="T85" i="25"/>
  <c r="S85" i="25"/>
  <c r="R85" i="25"/>
  <c r="Q85" i="25"/>
  <c r="P85" i="25"/>
  <c r="O85" i="25"/>
  <c r="N85" i="25"/>
  <c r="M85" i="25"/>
  <c r="L85" i="25"/>
  <c r="K85" i="25"/>
  <c r="J85" i="25"/>
  <c r="I85" i="25"/>
  <c r="H85" i="25"/>
  <c r="G85" i="25"/>
  <c r="F85" i="25"/>
  <c r="E85" i="25"/>
  <c r="D85" i="25"/>
  <c r="C85" i="25"/>
  <c r="B85" i="25"/>
  <c r="A85" i="25"/>
  <c r="T84" i="25"/>
  <c r="S84" i="25"/>
  <c r="R84" i="25"/>
  <c r="Q84" i="25"/>
  <c r="P84" i="25"/>
  <c r="O84" i="25"/>
  <c r="N84" i="25"/>
  <c r="M84" i="25"/>
  <c r="L84" i="25"/>
  <c r="K84" i="25"/>
  <c r="J84" i="25"/>
  <c r="I84" i="25"/>
  <c r="H84" i="25"/>
  <c r="G84" i="25"/>
  <c r="F84" i="25"/>
  <c r="E84" i="25"/>
  <c r="D84" i="25"/>
  <c r="C84" i="25"/>
  <c r="B84" i="25"/>
  <c r="A84" i="25"/>
  <c r="T83" i="25"/>
  <c r="S83" i="25"/>
  <c r="R83" i="25"/>
  <c r="Q83" i="25"/>
  <c r="P83" i="25"/>
  <c r="O83" i="25"/>
  <c r="N83" i="25"/>
  <c r="M83" i="25"/>
  <c r="L83" i="25"/>
  <c r="K83" i="25"/>
  <c r="J83" i="25"/>
  <c r="I83" i="25"/>
  <c r="H83" i="25"/>
  <c r="G83" i="25"/>
  <c r="F83" i="25"/>
  <c r="E83" i="25"/>
  <c r="D83" i="25"/>
  <c r="C83" i="25"/>
  <c r="B83" i="25"/>
  <c r="A83" i="25"/>
  <c r="T82" i="25"/>
  <c r="S82" i="25"/>
  <c r="R82" i="25"/>
  <c r="Q82" i="25"/>
  <c r="P82" i="25"/>
  <c r="O82" i="25"/>
  <c r="N82" i="25"/>
  <c r="M82" i="25"/>
  <c r="L82" i="25"/>
  <c r="K82" i="25"/>
  <c r="J82" i="25"/>
  <c r="I82" i="25"/>
  <c r="H82" i="25"/>
  <c r="G82" i="25"/>
  <c r="F82" i="25"/>
  <c r="E82" i="25"/>
  <c r="D82" i="25"/>
  <c r="C82" i="25"/>
  <c r="U82" i="25" s="1"/>
  <c r="B82" i="25"/>
  <c r="A82" i="25"/>
  <c r="T81" i="25"/>
  <c r="S81" i="25"/>
  <c r="R81" i="25"/>
  <c r="Q81" i="25"/>
  <c r="P81" i="25"/>
  <c r="O81" i="25"/>
  <c r="N81" i="25"/>
  <c r="M81" i="25"/>
  <c r="L81" i="25"/>
  <c r="K81" i="25"/>
  <c r="J81" i="25"/>
  <c r="I81" i="25"/>
  <c r="H81" i="25"/>
  <c r="G81" i="25"/>
  <c r="F81" i="25"/>
  <c r="E81" i="25"/>
  <c r="D81" i="25"/>
  <c r="C81" i="25"/>
  <c r="A81" i="25"/>
  <c r="T80" i="25"/>
  <c r="S80" i="25"/>
  <c r="R80" i="25"/>
  <c r="Q80" i="25"/>
  <c r="P80" i="25"/>
  <c r="O80" i="25"/>
  <c r="N80" i="25"/>
  <c r="M80" i="25"/>
  <c r="L80" i="25"/>
  <c r="K80" i="25"/>
  <c r="J80" i="25"/>
  <c r="I80" i="25"/>
  <c r="H80" i="25"/>
  <c r="G80" i="25"/>
  <c r="F80" i="25"/>
  <c r="E80" i="25"/>
  <c r="D80" i="25"/>
  <c r="C80" i="25"/>
  <c r="B80" i="25"/>
  <c r="A80" i="25"/>
  <c r="T79" i="25"/>
  <c r="S79" i="25"/>
  <c r="R79" i="25"/>
  <c r="Q79" i="25"/>
  <c r="P79" i="25"/>
  <c r="O79" i="25"/>
  <c r="N79" i="25"/>
  <c r="M79" i="25"/>
  <c r="L79" i="25"/>
  <c r="K79" i="25"/>
  <c r="J79" i="25"/>
  <c r="I79" i="25"/>
  <c r="H79" i="25"/>
  <c r="G79" i="25"/>
  <c r="F79" i="25"/>
  <c r="E79" i="25"/>
  <c r="D79" i="25"/>
  <c r="C79" i="25"/>
  <c r="B79" i="25"/>
  <c r="A79" i="25"/>
  <c r="T78" i="25"/>
  <c r="S78" i="25"/>
  <c r="R78" i="25"/>
  <c r="Q78" i="25"/>
  <c r="P78" i="25"/>
  <c r="O78" i="25"/>
  <c r="N78" i="25"/>
  <c r="M78" i="25"/>
  <c r="L78" i="25"/>
  <c r="K78" i="25"/>
  <c r="J78" i="25"/>
  <c r="I78" i="25"/>
  <c r="H78" i="25"/>
  <c r="G78" i="25"/>
  <c r="F78" i="25"/>
  <c r="E78" i="25"/>
  <c r="D78" i="25"/>
  <c r="C78" i="25"/>
  <c r="B78" i="25"/>
  <c r="A78" i="25"/>
  <c r="T77" i="25"/>
  <c r="S77" i="25"/>
  <c r="R77" i="25"/>
  <c r="Q77" i="25"/>
  <c r="P77" i="25"/>
  <c r="O77" i="25"/>
  <c r="N77" i="25"/>
  <c r="M77" i="25"/>
  <c r="L77" i="25"/>
  <c r="K77" i="25"/>
  <c r="J77" i="25"/>
  <c r="I77" i="25"/>
  <c r="H77" i="25"/>
  <c r="G77" i="25"/>
  <c r="F77" i="25"/>
  <c r="E77" i="25"/>
  <c r="D77" i="25"/>
  <c r="C77" i="25"/>
  <c r="U77" i="25" s="1"/>
  <c r="B77" i="25"/>
  <c r="A77" i="25"/>
  <c r="T76" i="25"/>
  <c r="S76" i="25"/>
  <c r="R76" i="25"/>
  <c r="Q76" i="25"/>
  <c r="P76" i="25"/>
  <c r="O76" i="25"/>
  <c r="N76" i="25"/>
  <c r="M76" i="25"/>
  <c r="L76" i="25"/>
  <c r="K76" i="25"/>
  <c r="J76" i="25"/>
  <c r="I76" i="25"/>
  <c r="H76" i="25"/>
  <c r="G76" i="25"/>
  <c r="F76" i="25"/>
  <c r="E76" i="25"/>
  <c r="D76" i="25"/>
  <c r="C76" i="25"/>
  <c r="A76" i="25"/>
  <c r="T75" i="25"/>
  <c r="S75" i="25"/>
  <c r="R75" i="25"/>
  <c r="Q75" i="25"/>
  <c r="P75" i="25"/>
  <c r="O75" i="25"/>
  <c r="N75" i="25"/>
  <c r="M75" i="25"/>
  <c r="L75" i="25"/>
  <c r="K75" i="25"/>
  <c r="J75" i="25"/>
  <c r="I75" i="25"/>
  <c r="H75" i="25"/>
  <c r="G75" i="25"/>
  <c r="F75" i="25"/>
  <c r="E75" i="25"/>
  <c r="D75" i="25"/>
  <c r="C75" i="25"/>
  <c r="B75" i="25"/>
  <c r="A75" i="25"/>
  <c r="T74" i="25"/>
  <c r="S74" i="25"/>
  <c r="R74" i="25"/>
  <c r="Q74" i="25"/>
  <c r="P74" i="25"/>
  <c r="O74" i="25"/>
  <c r="N74" i="25"/>
  <c r="M74" i="25"/>
  <c r="L74" i="25"/>
  <c r="K74" i="25"/>
  <c r="J74" i="25"/>
  <c r="I74" i="25"/>
  <c r="H74" i="25"/>
  <c r="G74" i="25"/>
  <c r="F74" i="25"/>
  <c r="E74" i="25"/>
  <c r="D74" i="25"/>
  <c r="C74" i="25"/>
  <c r="B74" i="25"/>
  <c r="A74" i="25"/>
  <c r="T73" i="25"/>
  <c r="S73" i="25"/>
  <c r="R73" i="25"/>
  <c r="Q73" i="25"/>
  <c r="P73" i="25"/>
  <c r="O73" i="25"/>
  <c r="N73" i="25"/>
  <c r="M73" i="25"/>
  <c r="L73" i="25"/>
  <c r="K73" i="25"/>
  <c r="J73" i="25"/>
  <c r="I73" i="25"/>
  <c r="H73" i="25"/>
  <c r="G73" i="25"/>
  <c r="F73" i="25"/>
  <c r="E73" i="25"/>
  <c r="D73" i="25"/>
  <c r="C73" i="25"/>
  <c r="B73" i="25"/>
  <c r="A73" i="25"/>
  <c r="T72" i="25"/>
  <c r="S72" i="25"/>
  <c r="R72" i="25"/>
  <c r="Q72" i="25"/>
  <c r="P72" i="25"/>
  <c r="O72" i="25"/>
  <c r="N72" i="25"/>
  <c r="M72" i="25"/>
  <c r="L72" i="25"/>
  <c r="K72" i="25"/>
  <c r="J72" i="25"/>
  <c r="I72" i="25"/>
  <c r="H72" i="25"/>
  <c r="G72" i="25"/>
  <c r="F72" i="25"/>
  <c r="E72" i="25"/>
  <c r="D72" i="25"/>
  <c r="C72" i="25"/>
  <c r="U72" i="25" s="1"/>
  <c r="B72" i="25"/>
  <c r="A72" i="25"/>
  <c r="T71" i="25"/>
  <c r="S71" i="25"/>
  <c r="R71" i="25"/>
  <c r="Q71" i="25"/>
  <c r="P71" i="25"/>
  <c r="O71" i="25"/>
  <c r="N71" i="25"/>
  <c r="M71" i="25"/>
  <c r="L71" i="25"/>
  <c r="K71" i="25"/>
  <c r="J71" i="25"/>
  <c r="I71" i="25"/>
  <c r="H71" i="25"/>
  <c r="G71" i="25"/>
  <c r="F71" i="25"/>
  <c r="E71" i="25"/>
  <c r="D71" i="25"/>
  <c r="C71" i="25"/>
  <c r="A71" i="25"/>
  <c r="T70" i="25"/>
  <c r="S70" i="25"/>
  <c r="R70" i="25"/>
  <c r="Q70" i="25"/>
  <c r="P70" i="25"/>
  <c r="O70" i="25"/>
  <c r="N70" i="25"/>
  <c r="M70" i="25"/>
  <c r="L70" i="25"/>
  <c r="K70" i="25"/>
  <c r="J70" i="25"/>
  <c r="I70" i="25"/>
  <c r="H70" i="25"/>
  <c r="G70" i="25"/>
  <c r="F70" i="25"/>
  <c r="E70" i="25"/>
  <c r="D70" i="25"/>
  <c r="C70" i="25"/>
  <c r="B70" i="25"/>
  <c r="A70" i="25"/>
  <c r="T69" i="25"/>
  <c r="S69" i="25"/>
  <c r="R69" i="25"/>
  <c r="Q69" i="25"/>
  <c r="P69" i="25"/>
  <c r="O69" i="25"/>
  <c r="N69" i="25"/>
  <c r="M69" i="25"/>
  <c r="L69" i="25"/>
  <c r="K69" i="25"/>
  <c r="J69" i="25"/>
  <c r="I69" i="25"/>
  <c r="H69" i="25"/>
  <c r="G69" i="25"/>
  <c r="F69" i="25"/>
  <c r="E69" i="25"/>
  <c r="D69" i="25"/>
  <c r="C69" i="25"/>
  <c r="B69" i="25"/>
  <c r="A69" i="25"/>
  <c r="T68" i="25"/>
  <c r="S68" i="25"/>
  <c r="R68" i="25"/>
  <c r="Q68" i="25"/>
  <c r="P68" i="25"/>
  <c r="O68" i="25"/>
  <c r="N68" i="25"/>
  <c r="M68" i="25"/>
  <c r="L68" i="25"/>
  <c r="K68" i="25"/>
  <c r="J68" i="25"/>
  <c r="I68" i="25"/>
  <c r="H68" i="25"/>
  <c r="G68" i="25"/>
  <c r="F68" i="25"/>
  <c r="E68" i="25"/>
  <c r="D68" i="25"/>
  <c r="C68" i="25"/>
  <c r="B68" i="25"/>
  <c r="A68" i="25"/>
  <c r="T67" i="25"/>
  <c r="S67" i="25"/>
  <c r="R67" i="25"/>
  <c r="Q67" i="25"/>
  <c r="P67" i="25"/>
  <c r="O67" i="25"/>
  <c r="N67" i="25"/>
  <c r="M67" i="25"/>
  <c r="L67" i="25"/>
  <c r="K67" i="25"/>
  <c r="J67" i="25"/>
  <c r="I67" i="25"/>
  <c r="H67" i="25"/>
  <c r="G67" i="25"/>
  <c r="F67" i="25"/>
  <c r="E67" i="25"/>
  <c r="D67" i="25"/>
  <c r="C67" i="25"/>
  <c r="U67" i="25" s="1"/>
  <c r="B67" i="25"/>
  <c r="A67" i="25"/>
  <c r="T66" i="25"/>
  <c r="S66" i="25"/>
  <c r="R66" i="25"/>
  <c r="Q66" i="25"/>
  <c r="P66" i="25"/>
  <c r="O66" i="25"/>
  <c r="N66" i="25"/>
  <c r="M66" i="25"/>
  <c r="L66" i="25"/>
  <c r="K66" i="25"/>
  <c r="J66" i="25"/>
  <c r="I66" i="25"/>
  <c r="H66" i="25"/>
  <c r="G66" i="25"/>
  <c r="F66" i="25"/>
  <c r="E66" i="25"/>
  <c r="D66" i="25"/>
  <c r="C66" i="25"/>
  <c r="A66" i="25"/>
  <c r="T65" i="25"/>
  <c r="S65" i="25"/>
  <c r="R65" i="25"/>
  <c r="Q65" i="25"/>
  <c r="P65" i="25"/>
  <c r="O65" i="25"/>
  <c r="N65" i="25"/>
  <c r="M65" i="25"/>
  <c r="L65" i="25"/>
  <c r="K65" i="25"/>
  <c r="J65" i="25"/>
  <c r="I65" i="25"/>
  <c r="H65" i="25"/>
  <c r="G65" i="25"/>
  <c r="F65" i="25"/>
  <c r="E65" i="25"/>
  <c r="D65" i="25"/>
  <c r="C65" i="25"/>
  <c r="B65" i="25"/>
  <c r="A65" i="25"/>
  <c r="T64" i="25"/>
  <c r="S64" i="25"/>
  <c r="R64" i="25"/>
  <c r="Q64" i="25"/>
  <c r="P64" i="25"/>
  <c r="O64" i="25"/>
  <c r="N64" i="25"/>
  <c r="M64" i="25"/>
  <c r="L64" i="25"/>
  <c r="K64" i="25"/>
  <c r="J64" i="25"/>
  <c r="I64" i="25"/>
  <c r="H64" i="25"/>
  <c r="G64" i="25"/>
  <c r="F64" i="25"/>
  <c r="E64" i="25"/>
  <c r="D64" i="25"/>
  <c r="C64" i="25"/>
  <c r="B64" i="25"/>
  <c r="A64" i="25"/>
  <c r="T63" i="25"/>
  <c r="S63" i="25"/>
  <c r="R63" i="25"/>
  <c r="Q63" i="25"/>
  <c r="P63" i="25"/>
  <c r="O63" i="25"/>
  <c r="N63" i="25"/>
  <c r="M63" i="25"/>
  <c r="L63" i="25"/>
  <c r="K63" i="25"/>
  <c r="J63" i="25"/>
  <c r="I63" i="25"/>
  <c r="H63" i="25"/>
  <c r="G63" i="25"/>
  <c r="F63" i="25"/>
  <c r="E63" i="25"/>
  <c r="D63" i="25"/>
  <c r="C63" i="25"/>
  <c r="B63" i="25"/>
  <c r="A63" i="25"/>
  <c r="T62" i="25"/>
  <c r="S62" i="25"/>
  <c r="R62" i="25"/>
  <c r="Q62" i="25"/>
  <c r="P62" i="25"/>
  <c r="O62" i="25"/>
  <c r="N62" i="25"/>
  <c r="M62" i="25"/>
  <c r="L62" i="25"/>
  <c r="K62" i="25"/>
  <c r="J62" i="25"/>
  <c r="I62" i="25"/>
  <c r="H62" i="25"/>
  <c r="G62" i="25"/>
  <c r="F62" i="25"/>
  <c r="E62" i="25"/>
  <c r="D62" i="25"/>
  <c r="C62" i="25"/>
  <c r="U62" i="25" s="1"/>
  <c r="B62" i="25"/>
  <c r="A62" i="25"/>
  <c r="T61" i="25"/>
  <c r="S61" i="25"/>
  <c r="R61" i="25"/>
  <c r="Q61" i="25"/>
  <c r="P61" i="25"/>
  <c r="O61" i="25"/>
  <c r="N61" i="25"/>
  <c r="M61" i="25"/>
  <c r="L61" i="25"/>
  <c r="K61" i="25"/>
  <c r="J61" i="25"/>
  <c r="I61" i="25"/>
  <c r="H61" i="25"/>
  <c r="G61" i="25"/>
  <c r="F61" i="25"/>
  <c r="E61" i="25"/>
  <c r="D61" i="25"/>
  <c r="C61" i="25"/>
  <c r="A61" i="25"/>
  <c r="T60" i="25"/>
  <c r="S60" i="25"/>
  <c r="R60" i="25"/>
  <c r="Q60" i="25"/>
  <c r="P60" i="25"/>
  <c r="O60" i="25"/>
  <c r="N60" i="25"/>
  <c r="M60" i="25"/>
  <c r="L60" i="25"/>
  <c r="K60" i="25"/>
  <c r="J60" i="25"/>
  <c r="I60" i="25"/>
  <c r="H60" i="25"/>
  <c r="G60" i="25"/>
  <c r="F60" i="25"/>
  <c r="E60" i="25"/>
  <c r="D60" i="25"/>
  <c r="C60" i="25"/>
  <c r="B60" i="25"/>
  <c r="A60" i="25"/>
  <c r="T59" i="25"/>
  <c r="S59" i="25"/>
  <c r="R59" i="25"/>
  <c r="Q59" i="25"/>
  <c r="P59" i="25"/>
  <c r="O59" i="25"/>
  <c r="N59" i="25"/>
  <c r="M59" i="25"/>
  <c r="L59" i="25"/>
  <c r="K59" i="25"/>
  <c r="J59" i="25"/>
  <c r="I59" i="25"/>
  <c r="H59" i="25"/>
  <c r="G59" i="25"/>
  <c r="F59" i="25"/>
  <c r="E59" i="25"/>
  <c r="D59" i="25"/>
  <c r="C59" i="25"/>
  <c r="B59" i="25"/>
  <c r="A59" i="25"/>
  <c r="T58" i="25"/>
  <c r="S58" i="25"/>
  <c r="R58" i="25"/>
  <c r="Q58" i="25"/>
  <c r="P58" i="25"/>
  <c r="O58" i="25"/>
  <c r="N58" i="25"/>
  <c r="M58" i="25"/>
  <c r="L58" i="25"/>
  <c r="K58" i="25"/>
  <c r="J58" i="25"/>
  <c r="I58" i="25"/>
  <c r="H58" i="25"/>
  <c r="G58" i="25"/>
  <c r="F58" i="25"/>
  <c r="E58" i="25"/>
  <c r="D58" i="25"/>
  <c r="C58" i="25"/>
  <c r="B58" i="25"/>
  <c r="A58" i="25"/>
  <c r="T57" i="25"/>
  <c r="S57" i="25"/>
  <c r="R57" i="25"/>
  <c r="Q57" i="25"/>
  <c r="P57" i="25"/>
  <c r="O57" i="25"/>
  <c r="N57" i="25"/>
  <c r="M57" i="25"/>
  <c r="L57" i="25"/>
  <c r="K57" i="25"/>
  <c r="J57" i="25"/>
  <c r="I57" i="25"/>
  <c r="H57" i="25"/>
  <c r="G57" i="25"/>
  <c r="F57" i="25"/>
  <c r="E57" i="25"/>
  <c r="D57" i="25"/>
  <c r="C57" i="25"/>
  <c r="U57" i="25" s="1"/>
  <c r="B57" i="25"/>
  <c r="A57" i="25"/>
  <c r="T56" i="25"/>
  <c r="S56" i="25"/>
  <c r="R56" i="25"/>
  <c r="Q56" i="25"/>
  <c r="P56" i="25"/>
  <c r="O56" i="25"/>
  <c r="N56" i="25"/>
  <c r="M56" i="25"/>
  <c r="L56" i="25"/>
  <c r="K56" i="25"/>
  <c r="J56" i="25"/>
  <c r="I56" i="25"/>
  <c r="H56" i="25"/>
  <c r="G56" i="25"/>
  <c r="F56" i="25"/>
  <c r="E56" i="25"/>
  <c r="D56" i="25"/>
  <c r="C56" i="25"/>
  <c r="A56" i="25"/>
  <c r="T55" i="25"/>
  <c r="S55" i="25"/>
  <c r="R55" i="25"/>
  <c r="Q55" i="25"/>
  <c r="P55" i="25"/>
  <c r="O55" i="25"/>
  <c r="N55" i="25"/>
  <c r="M55" i="25"/>
  <c r="L55" i="25"/>
  <c r="K55" i="25"/>
  <c r="J55" i="25"/>
  <c r="I55" i="25"/>
  <c r="H55" i="25"/>
  <c r="G55" i="25"/>
  <c r="F55" i="25"/>
  <c r="E55" i="25"/>
  <c r="D55" i="25"/>
  <c r="C55" i="25"/>
  <c r="B55" i="25"/>
  <c r="A55" i="25"/>
  <c r="T54" i="25"/>
  <c r="S54" i="25"/>
  <c r="R54" i="25"/>
  <c r="Q54" i="25"/>
  <c r="P54" i="25"/>
  <c r="O54" i="25"/>
  <c r="N54" i="25"/>
  <c r="M54" i="25"/>
  <c r="L54" i="25"/>
  <c r="K54" i="25"/>
  <c r="J54" i="25"/>
  <c r="I54" i="25"/>
  <c r="H54" i="25"/>
  <c r="G54" i="25"/>
  <c r="F54" i="25"/>
  <c r="E54" i="25"/>
  <c r="D54" i="25"/>
  <c r="C54" i="25"/>
  <c r="B54" i="25"/>
  <c r="A54" i="25"/>
  <c r="T53" i="25"/>
  <c r="S53" i="25"/>
  <c r="R53" i="25"/>
  <c r="Q53" i="25"/>
  <c r="P53" i="25"/>
  <c r="O53" i="25"/>
  <c r="N53" i="25"/>
  <c r="M53" i="25"/>
  <c r="L53" i="25"/>
  <c r="K53" i="25"/>
  <c r="J53" i="25"/>
  <c r="I53" i="25"/>
  <c r="H53" i="25"/>
  <c r="G53" i="25"/>
  <c r="F53" i="25"/>
  <c r="E53" i="25"/>
  <c r="D53" i="25"/>
  <c r="C53" i="25"/>
  <c r="B53" i="25"/>
  <c r="A53" i="25"/>
  <c r="T52" i="25"/>
  <c r="S52" i="25"/>
  <c r="R52" i="25"/>
  <c r="Q52" i="25"/>
  <c r="P52" i="25"/>
  <c r="O52" i="25"/>
  <c r="N52" i="25"/>
  <c r="M52" i="25"/>
  <c r="L52" i="25"/>
  <c r="K52" i="25"/>
  <c r="J52" i="25"/>
  <c r="I52" i="25"/>
  <c r="H52" i="25"/>
  <c r="G52" i="25"/>
  <c r="F52" i="25"/>
  <c r="E52" i="25"/>
  <c r="D52" i="25"/>
  <c r="C52" i="25"/>
  <c r="U52" i="25" s="1"/>
  <c r="B52" i="25"/>
  <c r="A52" i="25"/>
  <c r="T51" i="25"/>
  <c r="S51" i="25"/>
  <c r="R51" i="25"/>
  <c r="Q51" i="25"/>
  <c r="P51" i="25"/>
  <c r="O51" i="25"/>
  <c r="N51" i="25"/>
  <c r="M51" i="25"/>
  <c r="L51" i="25"/>
  <c r="K51" i="25"/>
  <c r="J51" i="25"/>
  <c r="I51" i="25"/>
  <c r="H51" i="25"/>
  <c r="G51" i="25"/>
  <c r="F51" i="25"/>
  <c r="E51" i="25"/>
  <c r="D51" i="25"/>
  <c r="C51" i="25"/>
  <c r="A51" i="25"/>
  <c r="T50" i="25"/>
  <c r="S50" i="25"/>
  <c r="R50" i="25"/>
  <c r="Q50" i="25"/>
  <c r="P50" i="25"/>
  <c r="O50" i="25"/>
  <c r="N50" i="25"/>
  <c r="M50" i="25"/>
  <c r="L50" i="25"/>
  <c r="K50" i="25"/>
  <c r="J50" i="25"/>
  <c r="I50" i="25"/>
  <c r="H50" i="25"/>
  <c r="G50" i="25"/>
  <c r="F50" i="25"/>
  <c r="E50" i="25"/>
  <c r="D50" i="25"/>
  <c r="C50" i="25"/>
  <c r="B50" i="25"/>
  <c r="A50" i="25"/>
  <c r="T49" i="25"/>
  <c r="S49" i="25"/>
  <c r="R49" i="25"/>
  <c r="Q49" i="25"/>
  <c r="P49" i="25"/>
  <c r="O49" i="25"/>
  <c r="N49" i="25"/>
  <c r="M49" i="25"/>
  <c r="L49" i="25"/>
  <c r="K49" i="25"/>
  <c r="J49" i="25"/>
  <c r="I49" i="25"/>
  <c r="H49" i="25"/>
  <c r="G49" i="25"/>
  <c r="F49" i="25"/>
  <c r="E49" i="25"/>
  <c r="D49" i="25"/>
  <c r="C49" i="25"/>
  <c r="B49" i="25"/>
  <c r="A49" i="25"/>
  <c r="T48" i="25"/>
  <c r="S48" i="25"/>
  <c r="R48" i="25"/>
  <c r="Q48" i="25"/>
  <c r="P48" i="25"/>
  <c r="O48" i="25"/>
  <c r="N48" i="25"/>
  <c r="M48" i="25"/>
  <c r="L48" i="25"/>
  <c r="K48" i="25"/>
  <c r="J48" i="25"/>
  <c r="I48" i="25"/>
  <c r="H48" i="25"/>
  <c r="G48" i="25"/>
  <c r="F48" i="25"/>
  <c r="E48" i="25"/>
  <c r="D48" i="25"/>
  <c r="C48" i="25"/>
  <c r="B48" i="25"/>
  <c r="A48" i="25"/>
  <c r="T47" i="25"/>
  <c r="S47" i="25"/>
  <c r="R47" i="25"/>
  <c r="Q47" i="25"/>
  <c r="P47" i="25"/>
  <c r="O47" i="25"/>
  <c r="N47" i="25"/>
  <c r="M47" i="25"/>
  <c r="L47" i="25"/>
  <c r="K47" i="25"/>
  <c r="J47" i="25"/>
  <c r="I47" i="25"/>
  <c r="H47" i="25"/>
  <c r="G47" i="25"/>
  <c r="F47" i="25"/>
  <c r="E47" i="25"/>
  <c r="D47" i="25"/>
  <c r="C47" i="25"/>
  <c r="U47" i="25" s="1"/>
  <c r="B47" i="25"/>
  <c r="A47" i="25"/>
  <c r="T46" i="25"/>
  <c r="S46" i="25"/>
  <c r="R46" i="25"/>
  <c r="Q46" i="25"/>
  <c r="P46" i="25"/>
  <c r="O46" i="25"/>
  <c r="N46" i="25"/>
  <c r="M46" i="25"/>
  <c r="L46" i="25"/>
  <c r="K46" i="25"/>
  <c r="J46" i="25"/>
  <c r="I46" i="25"/>
  <c r="H46" i="25"/>
  <c r="G46" i="25"/>
  <c r="F46" i="25"/>
  <c r="E46" i="25"/>
  <c r="D46" i="25"/>
  <c r="C46" i="25"/>
  <c r="A46" i="25"/>
  <c r="T45" i="25"/>
  <c r="S45" i="25"/>
  <c r="R45" i="25"/>
  <c r="Q45" i="25"/>
  <c r="P45" i="25"/>
  <c r="O45" i="25"/>
  <c r="N45" i="25"/>
  <c r="M45" i="25"/>
  <c r="L45" i="25"/>
  <c r="K45" i="25"/>
  <c r="J45" i="25"/>
  <c r="I45" i="25"/>
  <c r="H45" i="25"/>
  <c r="G45" i="25"/>
  <c r="F45" i="25"/>
  <c r="E45" i="25"/>
  <c r="D45" i="25"/>
  <c r="C45" i="25"/>
  <c r="B45" i="25"/>
  <c r="A45" i="25"/>
  <c r="T44" i="25"/>
  <c r="S44" i="25"/>
  <c r="R44" i="25"/>
  <c r="Q44" i="25"/>
  <c r="P44" i="25"/>
  <c r="O44" i="25"/>
  <c r="N44" i="25"/>
  <c r="M44" i="25"/>
  <c r="L44" i="25"/>
  <c r="K44" i="25"/>
  <c r="J44" i="25"/>
  <c r="I44" i="25"/>
  <c r="H44" i="25"/>
  <c r="G44" i="25"/>
  <c r="F44" i="25"/>
  <c r="E44" i="25"/>
  <c r="D44" i="25"/>
  <c r="C44" i="25"/>
  <c r="B44" i="25"/>
  <c r="A44" i="25"/>
  <c r="T43" i="25"/>
  <c r="S43" i="25"/>
  <c r="R43" i="25"/>
  <c r="Q43" i="25"/>
  <c r="P43" i="25"/>
  <c r="O43" i="25"/>
  <c r="N43" i="25"/>
  <c r="M43" i="25"/>
  <c r="L43" i="25"/>
  <c r="K43" i="25"/>
  <c r="J43" i="25"/>
  <c r="I43" i="25"/>
  <c r="H43" i="25"/>
  <c r="G43" i="25"/>
  <c r="F43" i="25"/>
  <c r="E43" i="25"/>
  <c r="D43" i="25"/>
  <c r="C43" i="25"/>
  <c r="B43" i="25"/>
  <c r="A43" i="25"/>
  <c r="T42" i="25"/>
  <c r="S42" i="25"/>
  <c r="R42" i="25"/>
  <c r="Q42" i="25"/>
  <c r="P42" i="25"/>
  <c r="O42" i="25"/>
  <c r="N42" i="25"/>
  <c r="M42" i="25"/>
  <c r="L42" i="25"/>
  <c r="K42" i="25"/>
  <c r="J42" i="25"/>
  <c r="I42" i="25"/>
  <c r="H42" i="25"/>
  <c r="G42" i="25"/>
  <c r="F42" i="25"/>
  <c r="E42" i="25"/>
  <c r="D42" i="25"/>
  <c r="C42" i="25"/>
  <c r="U42" i="25" s="1"/>
  <c r="B42" i="25"/>
  <c r="A42" i="25"/>
  <c r="T41" i="25"/>
  <c r="S41" i="25"/>
  <c r="R41" i="25"/>
  <c r="Q41" i="25"/>
  <c r="P41" i="25"/>
  <c r="O41" i="25"/>
  <c r="N41" i="25"/>
  <c r="M41" i="25"/>
  <c r="L41" i="25"/>
  <c r="K41" i="25"/>
  <c r="J41" i="25"/>
  <c r="I41" i="25"/>
  <c r="H41" i="25"/>
  <c r="G41" i="25"/>
  <c r="F41" i="25"/>
  <c r="E41" i="25"/>
  <c r="D41" i="25"/>
  <c r="C41" i="25"/>
  <c r="A41" i="25"/>
  <c r="T40" i="25"/>
  <c r="S40" i="25"/>
  <c r="R40" i="25"/>
  <c r="Q40" i="25"/>
  <c r="P40" i="25"/>
  <c r="O40" i="25"/>
  <c r="N40" i="25"/>
  <c r="M40" i="25"/>
  <c r="L40" i="25"/>
  <c r="K40" i="25"/>
  <c r="J40" i="25"/>
  <c r="I40" i="25"/>
  <c r="H40" i="25"/>
  <c r="G40" i="25"/>
  <c r="F40" i="25"/>
  <c r="E40" i="25"/>
  <c r="D40" i="25"/>
  <c r="C40" i="25"/>
  <c r="B40" i="25"/>
  <c r="A40" i="25"/>
  <c r="T39" i="25"/>
  <c r="S39" i="25"/>
  <c r="R39" i="25"/>
  <c r="Q39" i="25"/>
  <c r="P39" i="25"/>
  <c r="O39" i="25"/>
  <c r="N39" i="25"/>
  <c r="M39" i="25"/>
  <c r="L39" i="25"/>
  <c r="K39" i="25"/>
  <c r="J39" i="25"/>
  <c r="I39" i="25"/>
  <c r="H39" i="25"/>
  <c r="G39" i="25"/>
  <c r="F39" i="25"/>
  <c r="E39" i="25"/>
  <c r="D39" i="25"/>
  <c r="C39" i="25"/>
  <c r="B39" i="25"/>
  <c r="A39" i="25"/>
  <c r="T38" i="25"/>
  <c r="S38" i="25"/>
  <c r="R38" i="25"/>
  <c r="Q38" i="25"/>
  <c r="P38" i="25"/>
  <c r="O38" i="25"/>
  <c r="N38" i="25"/>
  <c r="M38" i="25"/>
  <c r="L38" i="25"/>
  <c r="K38" i="25"/>
  <c r="J38" i="25"/>
  <c r="I38" i="25"/>
  <c r="H38" i="25"/>
  <c r="G38" i="25"/>
  <c r="F38" i="25"/>
  <c r="E38" i="25"/>
  <c r="D38" i="25"/>
  <c r="C38" i="25"/>
  <c r="B38" i="25"/>
  <c r="A38" i="25"/>
  <c r="T37" i="25"/>
  <c r="S37" i="25"/>
  <c r="R37" i="25"/>
  <c r="Q37" i="25"/>
  <c r="P37" i="25"/>
  <c r="O37" i="25"/>
  <c r="N37" i="25"/>
  <c r="M37" i="25"/>
  <c r="L37" i="25"/>
  <c r="K37" i="25"/>
  <c r="J37" i="25"/>
  <c r="I37" i="25"/>
  <c r="H37" i="25"/>
  <c r="G37" i="25"/>
  <c r="F37" i="25"/>
  <c r="E37" i="25"/>
  <c r="U36" i="25" s="1"/>
  <c r="D37" i="25"/>
  <c r="C37" i="25"/>
  <c r="B37" i="25"/>
  <c r="A37" i="25"/>
  <c r="T36" i="25"/>
  <c r="S36" i="25"/>
  <c r="R36" i="25"/>
  <c r="Q36" i="25"/>
  <c r="P36" i="25"/>
  <c r="O36" i="25"/>
  <c r="N36" i="25"/>
  <c r="M36" i="25"/>
  <c r="L36" i="25"/>
  <c r="K36" i="25"/>
  <c r="J36" i="25"/>
  <c r="I36" i="25"/>
  <c r="H36" i="25"/>
  <c r="G36" i="25"/>
  <c r="F36" i="25"/>
  <c r="E36" i="25"/>
  <c r="D36" i="25"/>
  <c r="C36" i="25"/>
  <c r="A36" i="25"/>
  <c r="T35" i="25"/>
  <c r="S35" i="25"/>
  <c r="R35" i="25"/>
  <c r="Q35" i="25"/>
  <c r="P35" i="25"/>
  <c r="O35" i="25"/>
  <c r="N35" i="25"/>
  <c r="M35" i="25"/>
  <c r="L35" i="25"/>
  <c r="K35" i="25"/>
  <c r="J35" i="25"/>
  <c r="I35" i="25"/>
  <c r="H35" i="25"/>
  <c r="G35" i="25"/>
  <c r="F35" i="25"/>
  <c r="E35" i="25"/>
  <c r="D35" i="25"/>
  <c r="C35" i="25"/>
  <c r="B35" i="25"/>
  <c r="A35" i="25"/>
  <c r="T34" i="25"/>
  <c r="S34" i="25"/>
  <c r="R34" i="25"/>
  <c r="Q34" i="25"/>
  <c r="P34" i="25"/>
  <c r="O34" i="25"/>
  <c r="N34" i="25"/>
  <c r="M34" i="25"/>
  <c r="L34" i="25"/>
  <c r="K34" i="25"/>
  <c r="J34" i="25"/>
  <c r="I34" i="25"/>
  <c r="H34" i="25"/>
  <c r="G34" i="25"/>
  <c r="F34" i="25"/>
  <c r="E34" i="25"/>
  <c r="D34" i="25"/>
  <c r="C34" i="25"/>
  <c r="B34" i="25"/>
  <c r="A34" i="25"/>
  <c r="T33" i="25"/>
  <c r="S33" i="25"/>
  <c r="R33" i="25"/>
  <c r="Q33" i="25"/>
  <c r="P33" i="25"/>
  <c r="O33" i="25"/>
  <c r="N33" i="25"/>
  <c r="M33" i="25"/>
  <c r="L33" i="25"/>
  <c r="K33" i="25"/>
  <c r="J33" i="25"/>
  <c r="I33" i="25"/>
  <c r="H33" i="25"/>
  <c r="G33" i="25"/>
  <c r="F33" i="25"/>
  <c r="E33" i="25"/>
  <c r="D33" i="25"/>
  <c r="C33" i="25"/>
  <c r="B33" i="25"/>
  <c r="A33" i="25"/>
  <c r="T32" i="25"/>
  <c r="S32" i="25"/>
  <c r="R32" i="25"/>
  <c r="Q32" i="25"/>
  <c r="P32" i="25"/>
  <c r="O32" i="25"/>
  <c r="N32" i="25"/>
  <c r="M32" i="25"/>
  <c r="L32" i="25"/>
  <c r="K32" i="25"/>
  <c r="J32" i="25"/>
  <c r="I32" i="25"/>
  <c r="H32" i="25"/>
  <c r="G32" i="25"/>
  <c r="F32" i="25"/>
  <c r="E32" i="25"/>
  <c r="D32" i="25"/>
  <c r="C32" i="25"/>
  <c r="U32" i="25" s="1"/>
  <c r="B32" i="25"/>
  <c r="A32" i="25"/>
  <c r="T31" i="25"/>
  <c r="S31" i="25"/>
  <c r="R31" i="25"/>
  <c r="Q31" i="25"/>
  <c r="P31" i="25"/>
  <c r="O31" i="25"/>
  <c r="N31" i="25"/>
  <c r="M31" i="25"/>
  <c r="L31" i="25"/>
  <c r="K31" i="25"/>
  <c r="J31" i="25"/>
  <c r="I31" i="25"/>
  <c r="H31" i="25"/>
  <c r="G31" i="25"/>
  <c r="F31" i="25"/>
  <c r="E31" i="25"/>
  <c r="D31" i="25"/>
  <c r="C31" i="25"/>
  <c r="A31" i="25"/>
  <c r="T30" i="25"/>
  <c r="S30" i="25"/>
  <c r="R30" i="25"/>
  <c r="Q30" i="25"/>
  <c r="P30" i="25"/>
  <c r="O30" i="25"/>
  <c r="N30" i="25"/>
  <c r="M30" i="25"/>
  <c r="L30" i="25"/>
  <c r="K30" i="25"/>
  <c r="J30" i="25"/>
  <c r="I30" i="25"/>
  <c r="H30" i="25"/>
  <c r="G30" i="25"/>
  <c r="F30" i="25"/>
  <c r="E30" i="25"/>
  <c r="D30" i="25"/>
  <c r="C30" i="25"/>
  <c r="B30" i="25"/>
  <c r="A30" i="25"/>
  <c r="T29" i="25"/>
  <c r="S29" i="25"/>
  <c r="R29" i="25"/>
  <c r="Q29" i="25"/>
  <c r="P29" i="25"/>
  <c r="O29" i="25"/>
  <c r="N29" i="25"/>
  <c r="M29" i="25"/>
  <c r="L29" i="25"/>
  <c r="K29" i="25"/>
  <c r="J29" i="25"/>
  <c r="I29" i="25"/>
  <c r="H29" i="25"/>
  <c r="G29" i="25"/>
  <c r="F29" i="25"/>
  <c r="E29" i="25"/>
  <c r="D29" i="25"/>
  <c r="C29" i="25"/>
  <c r="B29" i="25"/>
  <c r="A29" i="25"/>
  <c r="T28" i="25"/>
  <c r="S28" i="25"/>
  <c r="R28" i="25"/>
  <c r="Q28" i="25"/>
  <c r="P28" i="25"/>
  <c r="O28" i="25"/>
  <c r="N28" i="25"/>
  <c r="M28" i="25"/>
  <c r="L28" i="25"/>
  <c r="K28" i="25"/>
  <c r="J28" i="25"/>
  <c r="I28" i="25"/>
  <c r="H28" i="25"/>
  <c r="G28" i="25"/>
  <c r="F28" i="25"/>
  <c r="E28" i="25"/>
  <c r="D28" i="25"/>
  <c r="C28" i="25"/>
  <c r="B28" i="25"/>
  <c r="A28" i="25"/>
  <c r="T27" i="25"/>
  <c r="S27" i="25"/>
  <c r="R27" i="25"/>
  <c r="Q27" i="25"/>
  <c r="P27" i="25"/>
  <c r="O27" i="25"/>
  <c r="N27" i="25"/>
  <c r="M27" i="25"/>
  <c r="L27" i="25"/>
  <c r="K27" i="25"/>
  <c r="J27" i="25"/>
  <c r="I27" i="25"/>
  <c r="H27" i="25"/>
  <c r="G27" i="25"/>
  <c r="F27" i="25"/>
  <c r="E27" i="25"/>
  <c r="D27" i="25"/>
  <c r="C27" i="25"/>
  <c r="U27" i="25" s="1"/>
  <c r="B27" i="25"/>
  <c r="A27" i="25"/>
  <c r="T26" i="25"/>
  <c r="S26" i="25"/>
  <c r="R26" i="25"/>
  <c r="Q26" i="25"/>
  <c r="P26" i="25"/>
  <c r="O26" i="25"/>
  <c r="N26" i="25"/>
  <c r="M26" i="25"/>
  <c r="L26" i="25"/>
  <c r="K26" i="25"/>
  <c r="J26" i="25"/>
  <c r="I26" i="25"/>
  <c r="H26" i="25"/>
  <c r="G26" i="25"/>
  <c r="F26" i="25"/>
  <c r="E26" i="25"/>
  <c r="D26" i="25"/>
  <c r="C26" i="25"/>
  <c r="A26" i="25"/>
  <c r="T25" i="25"/>
  <c r="S25" i="25"/>
  <c r="R25" i="25"/>
  <c r="Q25" i="25"/>
  <c r="P25" i="25"/>
  <c r="O25" i="25"/>
  <c r="N25" i="25"/>
  <c r="M25" i="25"/>
  <c r="L25" i="25"/>
  <c r="K25" i="25"/>
  <c r="J25" i="25"/>
  <c r="I25" i="25"/>
  <c r="H25" i="25"/>
  <c r="G25" i="25"/>
  <c r="F25" i="25"/>
  <c r="E25" i="25"/>
  <c r="D25" i="25"/>
  <c r="C25" i="25"/>
  <c r="B25" i="25"/>
  <c r="A25" i="25"/>
  <c r="T24" i="25"/>
  <c r="S24" i="25"/>
  <c r="R24" i="25"/>
  <c r="Q24" i="25"/>
  <c r="P24" i="25"/>
  <c r="O24" i="25"/>
  <c r="N24" i="25"/>
  <c r="M24" i="25"/>
  <c r="L24" i="25"/>
  <c r="K24" i="25"/>
  <c r="J24" i="25"/>
  <c r="I24" i="25"/>
  <c r="H24" i="25"/>
  <c r="G24" i="25"/>
  <c r="F24" i="25"/>
  <c r="E24" i="25"/>
  <c r="D24" i="25"/>
  <c r="C24" i="25"/>
  <c r="B24" i="25"/>
  <c r="A24" i="25"/>
  <c r="T23" i="25"/>
  <c r="S23" i="25"/>
  <c r="R23" i="25"/>
  <c r="Q23" i="25"/>
  <c r="P23" i="25"/>
  <c r="O23" i="25"/>
  <c r="N23" i="25"/>
  <c r="M23" i="25"/>
  <c r="L23" i="25"/>
  <c r="K23" i="25"/>
  <c r="J23" i="25"/>
  <c r="I23" i="25"/>
  <c r="H23" i="25"/>
  <c r="G23" i="25"/>
  <c r="F23" i="25"/>
  <c r="E23" i="25"/>
  <c r="D23" i="25"/>
  <c r="C23" i="25"/>
  <c r="B23" i="25"/>
  <c r="A23" i="25"/>
  <c r="T22" i="25"/>
  <c r="S22" i="25"/>
  <c r="R22" i="25"/>
  <c r="Q22" i="25"/>
  <c r="P22" i="25"/>
  <c r="O22" i="25"/>
  <c r="N22" i="25"/>
  <c r="M22" i="25"/>
  <c r="L22" i="25"/>
  <c r="K22" i="25"/>
  <c r="J22" i="25"/>
  <c r="I22" i="25"/>
  <c r="H22" i="25"/>
  <c r="G22" i="25"/>
  <c r="F22" i="25"/>
  <c r="E22" i="25"/>
  <c r="D22" i="25"/>
  <c r="C22" i="25"/>
  <c r="U22" i="25" s="1"/>
  <c r="B22" i="25"/>
  <c r="A22" i="25"/>
  <c r="T21" i="25"/>
  <c r="S21" i="25"/>
  <c r="R21" i="25"/>
  <c r="Q21" i="25"/>
  <c r="P21" i="25"/>
  <c r="O21" i="25"/>
  <c r="N21" i="25"/>
  <c r="M21" i="25"/>
  <c r="L21" i="25"/>
  <c r="K21" i="25"/>
  <c r="J21" i="25"/>
  <c r="I21" i="25"/>
  <c r="H21" i="25"/>
  <c r="G21" i="25"/>
  <c r="F21" i="25"/>
  <c r="E21" i="25"/>
  <c r="D21" i="25"/>
  <c r="C21" i="25"/>
  <c r="A21" i="25"/>
  <c r="T20" i="25"/>
  <c r="S20" i="25"/>
  <c r="R20" i="25"/>
  <c r="Q20" i="25"/>
  <c r="P20" i="25"/>
  <c r="O20" i="25"/>
  <c r="N20" i="25"/>
  <c r="M20" i="25"/>
  <c r="L20" i="25"/>
  <c r="K20" i="25"/>
  <c r="J20" i="25"/>
  <c r="I20" i="25"/>
  <c r="H20" i="25"/>
  <c r="G20" i="25"/>
  <c r="F20" i="25"/>
  <c r="E20" i="25"/>
  <c r="D20" i="25"/>
  <c r="C20" i="25"/>
  <c r="B20" i="25"/>
  <c r="A20" i="25"/>
  <c r="T19" i="25"/>
  <c r="S19" i="25"/>
  <c r="R19" i="25"/>
  <c r="Q19" i="25"/>
  <c r="P19" i="25"/>
  <c r="O19" i="25"/>
  <c r="N19" i="25"/>
  <c r="M19" i="25"/>
  <c r="L19" i="25"/>
  <c r="K19" i="25"/>
  <c r="J19" i="25"/>
  <c r="I19" i="25"/>
  <c r="H19" i="25"/>
  <c r="G19" i="25"/>
  <c r="F19" i="25"/>
  <c r="E19" i="25"/>
  <c r="D19" i="25"/>
  <c r="C19" i="25"/>
  <c r="B19" i="25"/>
  <c r="A19" i="25"/>
  <c r="T18" i="25"/>
  <c r="S18" i="25"/>
  <c r="R18" i="25"/>
  <c r="Q18" i="25"/>
  <c r="P18" i="25"/>
  <c r="O18" i="25"/>
  <c r="N18" i="25"/>
  <c r="M18" i="25"/>
  <c r="L18" i="25"/>
  <c r="K18" i="25"/>
  <c r="J18" i="25"/>
  <c r="I18" i="25"/>
  <c r="H18" i="25"/>
  <c r="G18" i="25"/>
  <c r="F18" i="25"/>
  <c r="E18" i="25"/>
  <c r="D18" i="25"/>
  <c r="C18" i="25"/>
  <c r="B18" i="25"/>
  <c r="A18" i="25"/>
  <c r="T17" i="25"/>
  <c r="S17" i="25"/>
  <c r="R17" i="25"/>
  <c r="Q17" i="25"/>
  <c r="P17" i="25"/>
  <c r="O17" i="25"/>
  <c r="N17" i="25"/>
  <c r="M17" i="25"/>
  <c r="L17" i="25"/>
  <c r="K17" i="25"/>
  <c r="J17" i="25"/>
  <c r="I17" i="25"/>
  <c r="H17" i="25"/>
  <c r="G17" i="25"/>
  <c r="F17" i="25"/>
  <c r="E17" i="25"/>
  <c r="D17" i="25"/>
  <c r="C17" i="25"/>
  <c r="U17" i="25" s="1"/>
  <c r="B17" i="25"/>
  <c r="A17" i="25"/>
  <c r="T16" i="25"/>
  <c r="S16" i="25"/>
  <c r="R16" i="25"/>
  <c r="Q16" i="25"/>
  <c r="P16" i="25"/>
  <c r="O16" i="25"/>
  <c r="N16" i="25"/>
  <c r="M16" i="25"/>
  <c r="L16" i="25"/>
  <c r="K16" i="25"/>
  <c r="J16" i="25"/>
  <c r="I16" i="25"/>
  <c r="H16" i="25"/>
  <c r="G16" i="25"/>
  <c r="F16" i="25"/>
  <c r="E16" i="25"/>
  <c r="D16" i="25"/>
  <c r="C16" i="25"/>
  <c r="A16" i="25"/>
  <c r="T15" i="25"/>
  <c r="S15" i="25"/>
  <c r="R15" i="25"/>
  <c r="Q15" i="25"/>
  <c r="P15" i="25"/>
  <c r="O15" i="25"/>
  <c r="N15" i="25"/>
  <c r="M15" i="25"/>
  <c r="L15" i="25"/>
  <c r="K15" i="25"/>
  <c r="J15" i="25"/>
  <c r="I15" i="25"/>
  <c r="H15" i="25"/>
  <c r="G15" i="25"/>
  <c r="F15" i="25"/>
  <c r="E15" i="25"/>
  <c r="D15" i="25"/>
  <c r="C15" i="25"/>
  <c r="B15" i="25"/>
  <c r="A15" i="25"/>
  <c r="T14" i="25"/>
  <c r="S14" i="25"/>
  <c r="R14" i="25"/>
  <c r="Q14" i="25"/>
  <c r="P14" i="25"/>
  <c r="O14" i="25"/>
  <c r="N14" i="25"/>
  <c r="M14" i="25"/>
  <c r="L14" i="25"/>
  <c r="K14" i="25"/>
  <c r="J14" i="25"/>
  <c r="I14" i="25"/>
  <c r="H14" i="25"/>
  <c r="G14" i="25"/>
  <c r="F14" i="25"/>
  <c r="E14" i="25"/>
  <c r="D14" i="25"/>
  <c r="C14" i="25"/>
  <c r="B14" i="25"/>
  <c r="A14" i="25"/>
  <c r="T13" i="25"/>
  <c r="S13" i="25"/>
  <c r="R13" i="25"/>
  <c r="Q13" i="25"/>
  <c r="P13" i="25"/>
  <c r="O13" i="25"/>
  <c r="N13" i="25"/>
  <c r="M13" i="25"/>
  <c r="L13" i="25"/>
  <c r="K13" i="25"/>
  <c r="J13" i="25"/>
  <c r="I13" i="25"/>
  <c r="H13" i="25"/>
  <c r="G13" i="25"/>
  <c r="F13" i="25"/>
  <c r="E13" i="25"/>
  <c r="D13" i="25"/>
  <c r="C13" i="25"/>
  <c r="B13" i="25"/>
  <c r="A13" i="25"/>
  <c r="T12" i="25"/>
  <c r="S12" i="25"/>
  <c r="R12" i="25"/>
  <c r="Q12" i="25"/>
  <c r="P12" i="25"/>
  <c r="O12" i="25"/>
  <c r="N12" i="25"/>
  <c r="M12" i="25"/>
  <c r="L12" i="25"/>
  <c r="K12" i="25"/>
  <c r="J12" i="25"/>
  <c r="I12" i="25"/>
  <c r="H12" i="25"/>
  <c r="G12" i="25"/>
  <c r="F12" i="25"/>
  <c r="E12" i="25"/>
  <c r="D12" i="25"/>
  <c r="C12" i="25"/>
  <c r="U12" i="25" s="1"/>
  <c r="B12" i="25"/>
  <c r="A12" i="25"/>
  <c r="T11" i="25"/>
  <c r="S11" i="25"/>
  <c r="R11" i="25"/>
  <c r="Q11" i="25"/>
  <c r="P11" i="25"/>
  <c r="O11" i="25"/>
  <c r="N11" i="25"/>
  <c r="M11" i="25"/>
  <c r="L11" i="25"/>
  <c r="K11" i="25"/>
  <c r="J11" i="25"/>
  <c r="I11" i="25"/>
  <c r="H11" i="25"/>
  <c r="G11" i="25"/>
  <c r="F11" i="25"/>
  <c r="E11" i="25"/>
  <c r="D11" i="25"/>
  <c r="C11" i="25"/>
  <c r="A11" i="25"/>
  <c r="T10" i="25"/>
  <c r="S10" i="25"/>
  <c r="R10" i="25"/>
  <c r="Q10" i="25"/>
  <c r="P10" i="25"/>
  <c r="O10" i="25"/>
  <c r="N10" i="25"/>
  <c r="M10" i="25"/>
  <c r="L10" i="25"/>
  <c r="K10" i="25"/>
  <c r="J10" i="25"/>
  <c r="I10" i="25"/>
  <c r="H10" i="25"/>
  <c r="G10" i="25"/>
  <c r="F10" i="25"/>
  <c r="E10" i="25"/>
  <c r="D10" i="25"/>
  <c r="C10" i="25"/>
  <c r="B10" i="25"/>
  <c r="A10" i="25"/>
  <c r="T9" i="25"/>
  <c r="S9" i="25"/>
  <c r="R9" i="25"/>
  <c r="Q9" i="25"/>
  <c r="P9" i="25"/>
  <c r="O9" i="25"/>
  <c r="N9" i="25"/>
  <c r="M9" i="25"/>
  <c r="L9" i="25"/>
  <c r="K9" i="25"/>
  <c r="J9" i="25"/>
  <c r="I9" i="25"/>
  <c r="H9" i="25"/>
  <c r="G9" i="25"/>
  <c r="F9" i="25"/>
  <c r="E9" i="25"/>
  <c r="D9" i="25"/>
  <c r="C9" i="25"/>
  <c r="B9" i="25"/>
  <c r="A9" i="25"/>
  <c r="T8" i="25"/>
  <c r="S8" i="25"/>
  <c r="R8" i="25"/>
  <c r="Q8" i="25"/>
  <c r="P8" i="25"/>
  <c r="O8" i="25"/>
  <c r="N8" i="25"/>
  <c r="M8" i="25"/>
  <c r="L8" i="25"/>
  <c r="K8" i="25"/>
  <c r="J8" i="25"/>
  <c r="I8" i="25"/>
  <c r="H8" i="25"/>
  <c r="G8" i="25"/>
  <c r="F8" i="25"/>
  <c r="E8" i="25"/>
  <c r="D8" i="25"/>
  <c r="C8" i="25"/>
  <c r="B8" i="25"/>
  <c r="A8" i="25"/>
  <c r="T7" i="25"/>
  <c r="S7" i="25"/>
  <c r="R7" i="25"/>
  <c r="Q7" i="25"/>
  <c r="P7" i="25"/>
  <c r="O7" i="25"/>
  <c r="N7" i="25"/>
  <c r="M7" i="25"/>
  <c r="L7" i="25"/>
  <c r="K7" i="25"/>
  <c r="J7" i="25"/>
  <c r="I7" i="25"/>
  <c r="H7" i="25"/>
  <c r="G7" i="25"/>
  <c r="F7" i="25"/>
  <c r="E7" i="25"/>
  <c r="D7" i="25"/>
  <c r="C7" i="25"/>
  <c r="U7" i="25" s="1"/>
  <c r="B7" i="25"/>
  <c r="A7" i="25"/>
  <c r="T6" i="25"/>
  <c r="S6" i="25"/>
  <c r="R6" i="25"/>
  <c r="Q6" i="25"/>
  <c r="P6" i="25"/>
  <c r="O6" i="25"/>
  <c r="N6" i="25"/>
  <c r="M6" i="25"/>
  <c r="L6" i="25"/>
  <c r="K6" i="25"/>
  <c r="J6" i="25"/>
  <c r="I6" i="25"/>
  <c r="H6" i="25"/>
  <c r="G6" i="25"/>
  <c r="F6" i="25"/>
  <c r="E6" i="25"/>
  <c r="D6" i="25"/>
  <c r="C6" i="25"/>
  <c r="A6" i="25"/>
  <c r="T5" i="25"/>
  <c r="S5" i="25"/>
  <c r="R5" i="25"/>
  <c r="Q5" i="25"/>
  <c r="P5" i="25"/>
  <c r="O5" i="25"/>
  <c r="N5" i="25"/>
  <c r="M5" i="25"/>
  <c r="L5" i="25"/>
  <c r="K5" i="25"/>
  <c r="J5" i="25"/>
  <c r="I5" i="25"/>
  <c r="H5" i="25"/>
  <c r="G5" i="25"/>
  <c r="F5" i="25"/>
  <c r="E5" i="25"/>
  <c r="D5" i="25"/>
  <c r="C5" i="25"/>
  <c r="B5" i="25"/>
  <c r="A5" i="25"/>
  <c r="T4" i="25"/>
  <c r="S4" i="25"/>
  <c r="R4" i="25"/>
  <c r="Q4" i="25"/>
  <c r="P4" i="25"/>
  <c r="O4" i="25"/>
  <c r="N4" i="25"/>
  <c r="M4" i="25"/>
  <c r="L4" i="25"/>
  <c r="K4" i="25"/>
  <c r="J4" i="25"/>
  <c r="I4" i="25"/>
  <c r="H4" i="25"/>
  <c r="G4" i="25"/>
  <c r="F4" i="25"/>
  <c r="E4" i="25"/>
  <c r="D4" i="25"/>
  <c r="C4" i="25"/>
  <c r="B4" i="25"/>
  <c r="A4" i="25"/>
  <c r="T3" i="25"/>
  <c r="S3" i="25"/>
  <c r="R3" i="25"/>
  <c r="Q3" i="25"/>
  <c r="P3" i="25"/>
  <c r="O3" i="25"/>
  <c r="N3" i="25"/>
  <c r="M3" i="25"/>
  <c r="L3" i="25"/>
  <c r="K3" i="25"/>
  <c r="J3" i="25"/>
  <c r="I3" i="25"/>
  <c r="H3" i="25"/>
  <c r="G3" i="25"/>
  <c r="F3" i="25"/>
  <c r="E3" i="25"/>
  <c r="D3" i="25"/>
  <c r="C3" i="25"/>
  <c r="B3" i="25"/>
  <c r="A3" i="25"/>
  <c r="T2" i="25"/>
  <c r="S2" i="25"/>
  <c r="S122" i="25" s="1"/>
  <c r="R2" i="25"/>
  <c r="R122" i="25" s="1"/>
  <c r="Q2" i="25"/>
  <c r="P2" i="25"/>
  <c r="P122" i="25" s="1"/>
  <c r="O2" i="25"/>
  <c r="O122" i="25" s="1"/>
  <c r="N2" i="25"/>
  <c r="N122" i="25" s="1"/>
  <c r="M2" i="25"/>
  <c r="M122" i="25" s="1"/>
  <c r="L2" i="25"/>
  <c r="K2" i="25"/>
  <c r="K122" i="25" s="1"/>
  <c r="J2" i="25"/>
  <c r="J122" i="25" s="1"/>
  <c r="I2" i="25"/>
  <c r="H2" i="25"/>
  <c r="H122" i="25" s="1"/>
  <c r="G2" i="25"/>
  <c r="G122" i="25" s="1"/>
  <c r="F2" i="25"/>
  <c r="F122" i="25" s="1"/>
  <c r="E2" i="25"/>
  <c r="E122" i="25" s="1"/>
  <c r="D2" i="25"/>
  <c r="C2" i="25"/>
  <c r="U2" i="25" s="1"/>
  <c r="B2" i="25"/>
  <c r="A2" i="25"/>
  <c r="T1" i="25"/>
  <c r="S1" i="25"/>
  <c r="R1" i="25"/>
  <c r="Q1" i="25"/>
  <c r="P1" i="25"/>
  <c r="O1" i="25"/>
  <c r="N1" i="25"/>
  <c r="M1" i="25"/>
  <c r="L1" i="25"/>
  <c r="K1" i="25"/>
  <c r="J1" i="25"/>
  <c r="I1" i="25"/>
  <c r="H1" i="25"/>
  <c r="G1" i="25"/>
  <c r="F1" i="25"/>
  <c r="E1" i="25"/>
  <c r="D1" i="25"/>
  <c r="C1" i="25"/>
  <c r="U74" i="17" l="1"/>
  <c r="U122" i="25"/>
  <c r="U74" i="20"/>
  <c r="U74" i="19"/>
  <c r="U2" i="32"/>
  <c r="U122" i="32" s="1"/>
  <c r="U2" i="16"/>
  <c r="U74" i="16" s="1"/>
  <c r="C74" i="19"/>
  <c r="C122" i="25"/>
  <c r="E122" i="14"/>
  <c r="U2" i="18"/>
  <c r="U74" i="18" s="1"/>
</calcChain>
</file>

<file path=xl/sharedStrings.xml><?xml version="1.0" encoding="utf-8"?>
<sst xmlns="http://schemas.openxmlformats.org/spreadsheetml/2006/main" count="2140" uniqueCount="163">
  <si>
    <t>Other Services</t>
  </si>
  <si>
    <t>Screening phase</t>
  </si>
  <si>
    <t>Eligibles</t>
  </si>
  <si>
    <t>Ineligible + out of target</t>
  </si>
  <si>
    <t>Stratification</t>
  </si>
  <si>
    <t>Madhya Pradesh</t>
  </si>
  <si>
    <t>Odisha</t>
  </si>
  <si>
    <t>Uttar Pradesh</t>
  </si>
  <si>
    <t>Uttarakhand</t>
  </si>
  <si>
    <t>West Bengal</t>
  </si>
  <si>
    <t>Telangana</t>
  </si>
  <si>
    <t>Small (5-19)</t>
  </si>
  <si>
    <t>Medium (20-99)</t>
  </si>
  <si>
    <t>Large (100-199)</t>
  </si>
  <si>
    <t/>
  </si>
  <si>
    <t>Region</t>
  </si>
  <si>
    <t>Sector</t>
  </si>
  <si>
    <t>Size</t>
  </si>
  <si>
    <t>Food</t>
  </si>
  <si>
    <t>Textiles</t>
  </si>
  <si>
    <t>Garments</t>
  </si>
  <si>
    <t>Chemicals &amp; Chemical Products</t>
  </si>
  <si>
    <t>Non-Metallic Mineral Products</t>
  </si>
  <si>
    <t>Basic Metals</t>
  </si>
  <si>
    <t>Machinery &amp; Equipment</t>
  </si>
  <si>
    <t>Motor Vehicles</t>
  </si>
  <si>
    <t>Other Manufacturing</t>
  </si>
  <si>
    <t>Construction</t>
  </si>
  <si>
    <t>Wholesale</t>
  </si>
  <si>
    <t>Retail</t>
  </si>
  <si>
    <t>Hotels</t>
  </si>
  <si>
    <t>IT &amp; IT Services</t>
  </si>
  <si>
    <t>Fresh</t>
  </si>
  <si>
    <t>Panel</t>
  </si>
  <si>
    <t>Yield</t>
  </si>
  <si>
    <t>Overall</t>
  </si>
  <si>
    <t>Survey response rate</t>
  </si>
  <si>
    <t>Frame quality</t>
  </si>
  <si>
    <t>Totals</t>
  </si>
  <si>
    <t>Complete interviews</t>
  </si>
  <si>
    <t>Rates relative to total contacted</t>
  </si>
  <si>
    <t>Contacts available in frame</t>
  </si>
  <si>
    <t>Screener refusals</t>
  </si>
  <si>
    <t>Unobtainables</t>
  </si>
  <si>
    <t>Interview refusals</t>
  </si>
  <si>
    <t>Interview phase</t>
  </si>
  <si>
    <t>(only if eligible)</t>
  </si>
  <si>
    <t>Assam</t>
  </si>
  <si>
    <t>Bihar</t>
  </si>
  <si>
    <t>Chhattisgarh</t>
  </si>
  <si>
    <t>Delhi</t>
  </si>
  <si>
    <t>Goa</t>
  </si>
  <si>
    <t>Haryana</t>
  </si>
  <si>
    <t>Himachal Pradesh</t>
  </si>
  <si>
    <t>Karnataka</t>
  </si>
  <si>
    <t>Kerala</t>
  </si>
  <si>
    <t>Maharashtra</t>
  </si>
  <si>
    <t>Rajasthan</t>
  </si>
  <si>
    <t>Issued</t>
  </si>
  <si>
    <t>Contacted</t>
  </si>
  <si>
    <t>Assumed eligibles</t>
  </si>
  <si>
    <t>Notes: the rates are calculated as defined in Section III.4</t>
  </si>
  <si>
    <t>d2</t>
  </si>
  <si>
    <t>l1</t>
  </si>
  <si>
    <t>n2a</t>
  </si>
  <si>
    <t>all TFP variables</t>
  </si>
  <si>
    <t>Screener/Interview</t>
  </si>
  <si>
    <t xml:space="preserve">Notes: the rates are calculated as follows. The number of responses with informative content  in the respective variable (or combination of variables in the case of TFP) is divided by the same number plus the number of responses that are "don't know" (code -9) or refusal (code -8). </t>
  </si>
  <si>
    <t>stratificationregionname</t>
  </si>
  <si>
    <t>stratificationsizename</t>
  </si>
  <si>
    <t>Very Large (200 or more)</t>
  </si>
  <si>
    <t>_Food</t>
  </si>
  <si>
    <t>_Textiles</t>
  </si>
  <si>
    <t>_Garments</t>
  </si>
  <si>
    <t>_Basic_Metals</t>
  </si>
  <si>
    <t>_Motor_Vehicles</t>
  </si>
  <si>
    <t>_Other_Manufacturing</t>
  </si>
  <si>
    <t>_Construction</t>
  </si>
  <si>
    <t>_Wholesale</t>
  </si>
  <si>
    <t>_Retail</t>
  </si>
  <si>
    <t>_Hotels</t>
  </si>
  <si>
    <t>_IT_and_IT_Services</t>
  </si>
  <si>
    <t>_Other_Services</t>
  </si>
  <si>
    <t>Large (100-199)</t>
  </si>
  <si>
    <t>Yield</t>
  </si>
  <si>
    <t>Survey_response_rate</t>
  </si>
  <si>
    <t>Frame_quality</t>
  </si>
  <si>
    <t>Survey</t>
  </si>
  <si>
    <t>Cell</t>
  </si>
  <si>
    <t>Fresh/Panel</t>
  </si>
  <si>
    <t>Size</t>
  </si>
  <si>
    <t>Region</t>
  </si>
  <si>
    <t>Sector</t>
  </si>
  <si>
    <t>Name</t>
  </si>
  <si>
    <t>Fresh</t>
  </si>
  <si>
    <t>Panel</t>
  </si>
  <si>
    <t>Small (5-19)</t>
  </si>
  <si>
    <t>Medium (20-99)</t>
  </si>
  <si>
    <t>Telangana</t>
  </si>
  <si>
    <t>Assam</t>
  </si>
  <si>
    <t>Bihar</t>
  </si>
  <si>
    <t>Chhattisgarh</t>
  </si>
  <si>
    <t>Delhi</t>
  </si>
  <si>
    <t>Goa</t>
  </si>
  <si>
    <t>Haryana</t>
  </si>
  <si>
    <t>Himachal Pradesh</t>
  </si>
  <si>
    <t xml:space="preserve">Jharkhand </t>
  </si>
  <si>
    <t>Karnataka</t>
  </si>
  <si>
    <t>Kerala</t>
  </si>
  <si>
    <t>Madhya Pradesh</t>
  </si>
  <si>
    <t>Maharashtra</t>
  </si>
  <si>
    <t>Odisha</t>
  </si>
  <si>
    <t>Rajasthan</t>
  </si>
  <si>
    <t>Uttar Pradesh</t>
  </si>
  <si>
    <t>Uttarakhand</t>
  </si>
  <si>
    <t>West Bengal</t>
  </si>
  <si>
    <t>Basic Metals</t>
  </si>
  <si>
    <t>Chemicals &amp; Chemical Products</t>
  </si>
  <si>
    <t>Construction</t>
  </si>
  <si>
    <t>Food</t>
  </si>
  <si>
    <t>Garments</t>
  </si>
  <si>
    <t>Hotels</t>
  </si>
  <si>
    <t>IT &amp; IT Services</t>
  </si>
  <si>
    <t>Machinery &amp; Equipment</t>
  </si>
  <si>
    <t>Motor Vehicles</t>
  </si>
  <si>
    <t>Non-Metallic Mineral Products</t>
  </si>
  <si>
    <t>Other Manufacturing</t>
  </si>
  <si>
    <t>Other Services</t>
  </si>
  <si>
    <t>Retail</t>
  </si>
  <si>
    <t>Textiles</t>
  </si>
  <si>
    <t>Wholesale</t>
  </si>
  <si>
    <t>rr_d2</t>
  </si>
  <si>
    <t>rr_l1</t>
  </si>
  <si>
    <t>rr_n2a</t>
  </si>
  <si>
    <t>rr_TFP</t>
  </si>
  <si>
    <t>Andhra Pradesh, A&amp;N Islands</t>
  </si>
  <si>
    <t>Arunachal Pradesh, Nagaland, Manipur, Tripura, Meghalaya, Mizoram, Sikkim</t>
  </si>
  <si>
    <t>Gujarat, Dadra &amp; Nagar Haveli &amp; Daman &amp; Diu</t>
  </si>
  <si>
    <t>Jammu &amp; Kashmir (union territory), Ladakh</t>
  </si>
  <si>
    <t>Jharkhand</t>
  </si>
  <si>
    <t>Punjab, Chandigarh</t>
  </si>
  <si>
    <t>Tamil Nadu, Puducherry</t>
  </si>
  <si>
    <t>Unknown</t>
  </si>
  <si>
    <t>_Chemicals_and_Chemic</t>
  </si>
  <si>
    <t>_Pharmaceuticals_and_</t>
  </si>
  <si>
    <t>_Rubber_and_Plastics_</t>
  </si>
  <si>
    <t>_Non_Metallic_Mineral</t>
  </si>
  <si>
    <t>_Machinery_and_Equipm</t>
  </si>
  <si>
    <t>_Transport</t>
  </si>
  <si>
    <t>a3ax</t>
  </si>
  <si>
    <t>sizex</t>
  </si>
  <si>
    <t>India 2025</t>
  </si>
  <si>
    <t>Pharmaceuticals &amp; Medical Products</t>
  </si>
  <si>
    <t>Rubber &amp; Plastics Products</t>
  </si>
  <si>
    <t>Transport</t>
  </si>
  <si>
    <t>large(100 and over)</t>
  </si>
  <si>
    <t>Total</t>
  </si>
  <si>
    <t>Very large (200 or more)</t>
  </si>
  <si>
    <t>Large (100 or more)</t>
  </si>
  <si>
    <t>stratificationregioncode</t>
  </si>
  <si>
    <t>Large(100 and over)</t>
  </si>
  <si>
    <t>Source: Annual Survey of Industries (ASI) – reference year 2022–2023; the list from the Ministry of Corporate Affairs (MCA) as of April 2025; Annual Survey of Unincorporated Sector Establishments (ASUSE) –reference year 2023-2024; and Udyam Registration Database – scraped from the public portal between March and July 2025. Please see Section II.2 Sampling Frame of the India WBES 2025 Implementation Report for further information.</t>
  </si>
  <si>
    <t>Source: Annual Survey of Industries (ASI) – reference year 2023–2024, and counts from the Ministry of Micro, Small &amp; Medium Enterprises (MSME), based on the Udyam portal, as of April 6, 2026. Please see Section "II.1 Universe" of the India WBES 2025 Implementation Report for further information.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</si>
</sst>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_(* \(#,##0.00\);_(* &quot;-&quot;??_);_(@_)"/>
    <numFmt numFmtId="164" formatCode="0.0%"/>
    <numFmt numFmtId="165" formatCode="_(* #,##0_);_(* \(#,##0\);_(* &quot;-&quot;??_);_(@_)"/>
    <numFmt numFmtId="166" formatCode="0.000000000000000%"/>
    <numFmt numFmtId="168" formatCode="#,##0.0_);\(#,##0.0\)"/>
    <numFmt numFmtId="169" formatCode="#,##0.0"/>
  </numFmts>
  <fonts count="16" x14ac:knownFonts="1">
    <font>
      <sz val="11"/>
      <name val="Calibri"/>
    </font>
    <font>
      <sz val="11"/>
      <color theme="1"/>
      <name val="Calibri"/>
      <family val="2"/>
      <scheme val="minor"/>
    </font>
    <font>
      <sz val="11"/>
      <name val="Calibri"/>
      <family val="2"/>
    </font>
    <font>
      <b/>
      <sz val="11"/>
      <color theme="3"/>
      <name val="Calibri"/>
      <family val="2"/>
      <scheme val="minor"/>
    </font>
    <font>
      <b/>
      <sz val="11"/>
      <color theme="1"/>
      <name val="Calibri"/>
      <family val="2"/>
      <scheme val="minor"/>
    </font>
    <font>
      <b/>
      <sz val="10"/>
      <name val="Times New Roman"/>
      <family val="1"/>
    </font>
    <font>
      <sz val="10"/>
      <name val="Times New Roman"/>
      <family val="1"/>
    </font>
    <font>
      <b/>
      <sz val="10"/>
      <color theme="1"/>
      <name val="Times New Roman"/>
      <family val="1"/>
    </font>
    <font>
      <sz val="8"/>
      <name val="Arial"/>
      <family val="2"/>
    </font>
    <font>
      <sz val="8"/>
      <name val="Arial"/>
      <family val="2"/>
      <charset val="204"/>
    </font>
    <font>
      <b/>
      <sz val="11"/>
      <name val="Calibri"/>
      <family val="2"/>
    </font>
    <font>
      <sz val="12"/>
      <name val="Times New Roman"/>
      <family val="1"/>
    </font>
    <font>
      <b/>
      <sz val="12"/>
      <name val="Times New Roman"/>
      <family val="1"/>
    </font>
    <font>
      <sz val="11"/>
      <name val="Calibri"/>
      <family val="2"/>
    </font>
    <font>
      <sz val="9"/>
      <name val="Times New Roman"/>
      <family val="1"/>
    </font>
    <font>
      <b/>
      <sz val="10"/>
      <color theme="3"/>
      <name val="Times New Roman"/>
      <family val="1"/>
    </font>
  </fonts>
  <fills count="3">
    <fill>
      <patternFill patternType="none"/>
    </fill>
    <fill>
      <patternFill patternType="gray125"/>
    </fill>
    <fill>
      <patternFill patternType="solid">
        <fgColor theme="8" tint="0.79995117038483843"/>
        <bgColor indexed="64"/>
      </patternFill>
    </fill>
  </fills>
  <borders count="10">
    <border>
      <left/>
      <right/>
      <top/>
      <bottom/>
      <diagonal/>
    </border>
    <border>
      <left/>
      <right/>
      <top/>
      <bottom style="medium">
        <color theme="4" tint="0.39997558519241921"/>
      </bottom>
      <diagonal/>
    </border>
    <border>
      <left/>
      <right/>
      <top style="thin">
        <color theme="4"/>
      </top>
      <bottom style="double">
        <color theme="4"/>
      </bottom>
      <diagonal/>
    </border>
    <border>
      <left/>
      <right/>
      <top/>
      <bottom/>
      <diagonal/>
    </border>
    <border>
      <left/>
      <right/>
      <top/>
      <bottom style="double">
        <color indexed="64"/>
      </bottom>
      <diagonal/>
    </border>
    <border>
      <left/>
      <right/>
      <top style="double">
        <color indexed="64"/>
      </top>
      <bottom style="thin">
        <color indexed="64"/>
      </bottom>
      <diagonal/>
    </border>
    <border>
      <left/>
      <right/>
      <top style="thin">
        <color indexed="64"/>
      </top>
      <bottom style="thin">
        <color indexed="64"/>
      </bottom>
      <diagonal/>
    </border>
    <border>
      <left/>
      <right/>
      <top style="thin">
        <color indexed="64"/>
      </top>
      <bottom style="double">
        <color indexed="64"/>
      </bottom>
      <diagonal/>
    </border>
    <border>
      <left/>
      <right/>
      <top/>
      <bottom style="thin">
        <color indexed="64"/>
      </bottom>
      <diagonal/>
    </border>
    <border>
      <left/>
      <right/>
      <top style="double">
        <color theme="4"/>
      </top>
      <bottom/>
      <diagonal/>
    </border>
  </borders>
  <cellStyleXfs count="8">
    <xf numFmtId="0" fontId="0" fillId="0" borderId="0"/>
    <xf numFmtId="9" fontId="2" fillId="0" borderId="0" applyFon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8" fillId="0" borderId="0" applyBorder="0"/>
    <xf numFmtId="0" fontId="9" fillId="0" borderId="0" applyBorder="0"/>
    <xf numFmtId="0" fontId="1" fillId="0" borderId="0"/>
    <xf numFmtId="43" fontId="13" fillId="0" borderId="0" applyFont="0" applyFill="0" applyBorder="0" applyAlignment="0" applyProtection="0"/>
  </cellStyleXfs>
  <cellXfs count="66">
    <xf numFmtId="0" fontId="0" fillId="0" borderId="0" xfId="0"/>
    <xf numFmtId="0" fontId="5" fillId="2" borderId="1" xfId="2" applyFont="1" applyFill="1" applyAlignment="1">
      <alignment horizontal="right" wrapText="1"/>
    </xf>
    <xf numFmtId="0" fontId="6" fillId="0" borderId="0" xfId="0" applyFont="1"/>
    <xf numFmtId="0" fontId="3" fillId="2" borderId="1" xfId="2" applyFill="1"/>
    <xf numFmtId="0" fontId="5" fillId="0" borderId="0" xfId="0" applyFont="1"/>
    <xf numFmtId="0" fontId="7" fillId="2" borderId="2" xfId="3" applyFont="1" applyFill="1"/>
    <xf numFmtId="1" fontId="6" fillId="0" borderId="0" xfId="0" applyNumberFormat="1" applyFont="1"/>
    <xf numFmtId="0" fontId="10" fillId="0" borderId="0" xfId="0" applyFont="1"/>
    <xf numFmtId="1" fontId="10" fillId="0" borderId="0" xfId="0" applyNumberFormat="1" applyFont="1"/>
    <xf numFmtId="0" fontId="2" fillId="0" borderId="0" xfId="0" applyFont="1"/>
    <xf numFmtId="0" fontId="3" fillId="2" borderId="1" xfId="2" applyNumberFormat="1" applyFill="1"/>
    <xf numFmtId="0" fontId="5" fillId="2" borderId="1" xfId="2" applyNumberFormat="1" applyFont="1" applyFill="1" applyAlignment="1">
      <alignment horizontal="right" wrapText="1"/>
    </xf>
    <xf numFmtId="0" fontId="11" fillId="0" borderId="0" xfId="0" applyFont="1"/>
    <xf numFmtId="9" fontId="11" fillId="0" borderId="3" xfId="1" applyFont="1" applyBorder="1"/>
    <xf numFmtId="9" fontId="11" fillId="0" borderId="4" xfId="1" applyFont="1" applyBorder="1"/>
    <xf numFmtId="164" fontId="11" fillId="0" borderId="3" xfId="1" applyNumberFormat="1" applyFont="1" applyBorder="1"/>
    <xf numFmtId="164" fontId="11" fillId="0" borderId="4" xfId="1" applyNumberFormat="1" applyFont="1" applyBorder="1"/>
    <xf numFmtId="3" fontId="11" fillId="0" borderId="3" xfId="1" applyNumberFormat="1" applyFont="1" applyBorder="1"/>
    <xf numFmtId="3" fontId="11" fillId="0" borderId="4" xfId="1" applyNumberFormat="1" applyFont="1" applyBorder="1"/>
    <xf numFmtId="165" fontId="5" fillId="2" borderId="1" xfId="7" applyNumberFormat="1" applyFont="1" applyFill="1" applyBorder="1" applyAlignment="1">
      <alignment horizontal="right" wrapText="1"/>
    </xf>
    <xf numFmtId="165" fontId="10" fillId="0" borderId="0" xfId="7" applyNumberFormat="1" applyFont="1"/>
    <xf numFmtId="165" fontId="7" fillId="2" borderId="2" xfId="7" applyNumberFormat="1" applyFont="1" applyFill="1" applyBorder="1"/>
    <xf numFmtId="165" fontId="0" fillId="0" borderId="0" xfId="7" applyNumberFormat="1" applyFont="1"/>
    <xf numFmtId="3" fontId="6" fillId="0" borderId="0" xfId="0" applyNumberFormat="1" applyFont="1"/>
    <xf numFmtId="166" fontId="0" fillId="0" borderId="0" xfId="0" applyNumberFormat="1"/>
    <xf numFmtId="0" fontId="11" fillId="0" borderId="4" xfId="0" applyFont="1" applyBorder="1"/>
    <xf numFmtId="10" fontId="12" fillId="0" borderId="5" xfId="1" applyNumberFormat="1" applyFont="1" applyBorder="1" applyAlignment="1">
      <alignment wrapText="1"/>
    </xf>
    <xf numFmtId="10" fontId="12" fillId="0" borderId="5" xfId="1" applyNumberFormat="1" applyFont="1" applyBorder="1" applyAlignment="1">
      <alignment horizontal="center" wrapText="1"/>
    </xf>
    <xf numFmtId="0" fontId="0" fillId="0" borderId="4" xfId="0" applyBorder="1"/>
    <xf numFmtId="0" fontId="14" fillId="0" borderId="0" xfId="0" applyFont="1"/>
    <xf numFmtId="164" fontId="11" fillId="0" borderId="3" xfId="1" applyNumberFormat="1" applyFont="1" applyFill="1" applyBorder="1"/>
    <xf numFmtId="164" fontId="11" fillId="0" borderId="3" xfId="1" applyNumberFormat="1" applyFont="1" applyFill="1" applyBorder="1" applyAlignment="1">
      <alignment horizontal="right"/>
    </xf>
    <xf numFmtId="0" fontId="11" fillId="0" borderId="3" xfId="0" applyFont="1" applyBorder="1"/>
    <xf numFmtId="0" fontId="0" fillId="0" borderId="3" xfId="0" applyBorder="1"/>
    <xf numFmtId="9" fontId="11" fillId="0" borderId="6" xfId="1" applyFont="1" applyBorder="1"/>
    <xf numFmtId="164" fontId="11" fillId="0" borderId="6" xfId="1" applyNumberFormat="1" applyFont="1" applyBorder="1"/>
    <xf numFmtId="9" fontId="11" fillId="0" borderId="7" xfId="1" applyFont="1" applyBorder="1"/>
    <xf numFmtId="164" fontId="11" fillId="0" borderId="7" xfId="1" applyNumberFormat="1" applyFont="1" applyBorder="1"/>
    <xf numFmtId="0" fontId="15" fillId="2" borderId="1" xfId="2" applyNumberFormat="1" applyFont="1" applyFill="1"/>
    <xf numFmtId="168" fontId="7" fillId="2" borderId="2" xfId="7" applyNumberFormat="1" applyFont="1" applyFill="1" applyBorder="1"/>
    <xf numFmtId="168" fontId="0" fillId="0" borderId="0" xfId="7" applyNumberFormat="1" applyFont="1"/>
    <xf numFmtId="169" fontId="5" fillId="2" borderId="1" xfId="7" applyNumberFormat="1" applyFont="1" applyFill="1" applyBorder="1" applyAlignment="1">
      <alignment horizontal="right" wrapText="1"/>
    </xf>
    <xf numFmtId="169" fontId="0" fillId="0" borderId="0" xfId="7" applyNumberFormat="1" applyFont="1"/>
    <xf numFmtId="169" fontId="7" fillId="2" borderId="2" xfId="7" applyNumberFormat="1" applyFont="1" applyFill="1" applyBorder="1"/>
    <xf numFmtId="1" fontId="5" fillId="2" borderId="1" xfId="2" applyNumberFormat="1" applyFont="1" applyFill="1" applyAlignment="1">
      <alignment horizontal="right" wrapText="1"/>
    </xf>
    <xf numFmtId="1" fontId="0" fillId="0" borderId="0" xfId="0" applyNumberFormat="1"/>
    <xf numFmtId="3" fontId="7" fillId="2" borderId="2" xfId="7" applyNumberFormat="1" applyFont="1" applyFill="1" applyBorder="1"/>
    <xf numFmtId="3" fontId="0" fillId="0" borderId="0" xfId="7" applyNumberFormat="1" applyFont="1"/>
    <xf numFmtId="3" fontId="5" fillId="2" borderId="1" xfId="7" applyNumberFormat="1" applyFont="1" applyFill="1" applyBorder="1" applyAlignment="1">
      <alignment horizontal="right" wrapText="1"/>
    </xf>
    <xf numFmtId="3" fontId="10" fillId="0" borderId="0" xfId="7" applyNumberFormat="1" applyFont="1"/>
    <xf numFmtId="169" fontId="6" fillId="0" borderId="0" xfId="0" applyNumberFormat="1" applyFont="1"/>
    <xf numFmtId="169" fontId="10" fillId="0" borderId="0" xfId="0" applyNumberFormat="1" applyFont="1"/>
    <xf numFmtId="169" fontId="0" fillId="0" borderId="0" xfId="0" applyNumberFormat="1"/>
    <xf numFmtId="169" fontId="7" fillId="2" borderId="2" xfId="3" applyNumberFormat="1" applyFont="1" applyFill="1"/>
    <xf numFmtId="164" fontId="11" fillId="0" borderId="3" xfId="1" applyNumberFormat="1" applyFont="1" applyFill="1" applyBorder="1" applyAlignment="1">
      <alignment horizontal="right" indent="1"/>
    </xf>
    <xf numFmtId="9" fontId="11" fillId="0" borderId="8" xfId="1" applyFont="1" applyBorder="1"/>
    <xf numFmtId="164" fontId="11" fillId="0" borderId="8" xfId="1" applyNumberFormat="1" applyFont="1" applyBorder="1"/>
    <xf numFmtId="164" fontId="11" fillId="0" borderId="8" xfId="1" applyNumberFormat="1" applyFont="1" applyBorder="1" applyAlignment="1">
      <alignment horizontal="right" indent="1"/>
    </xf>
    <xf numFmtId="164" fontId="11" fillId="0" borderId="8" xfId="1" applyNumberFormat="1" applyFont="1" applyFill="1" applyBorder="1"/>
    <xf numFmtId="0" fontId="14" fillId="0" borderId="9" xfId="0" applyFont="1" applyBorder="1" applyAlignment="1">
      <alignment vertical="top" wrapText="1"/>
    </xf>
    <xf numFmtId="0" fontId="14" fillId="0" borderId="3" xfId="0" applyFont="1" applyBorder="1" applyAlignment="1">
      <alignment vertical="top" wrapText="1"/>
    </xf>
    <xf numFmtId="0" fontId="14" fillId="0" borderId="9" xfId="0" applyFont="1" applyBorder="1" applyAlignment="1">
      <alignment vertical="top"/>
    </xf>
    <xf numFmtId="168" fontId="14" fillId="0" borderId="3" xfId="0" applyNumberFormat="1" applyFont="1" applyBorder="1" applyAlignment="1">
      <alignment vertical="top" wrapText="1"/>
    </xf>
    <xf numFmtId="0" fontId="14" fillId="0" borderId="9" xfId="0" applyFont="1" applyBorder="1" applyAlignment="1">
      <alignment horizontal="left" vertical="top" wrapText="1"/>
    </xf>
    <xf numFmtId="0" fontId="14" fillId="0" borderId="3" xfId="0" applyFont="1" applyBorder="1" applyAlignment="1">
      <alignment horizontal="left" vertical="top" wrapText="1"/>
    </xf>
    <xf numFmtId="0" fontId="6" fillId="0" borderId="3" xfId="0" applyFont="1" applyBorder="1" applyAlignment="1">
      <alignment horizontal="left" vertical="top" wrapText="1"/>
    </xf>
  </cellXfs>
  <cellStyles count="8">
    <cellStyle name="3232" xfId="5" xr:uid="{00000000-0005-0000-0000-000000000000}"/>
    <cellStyle name="Comma" xfId="7" builtinId="3"/>
    <cellStyle name="Heading 3" xfId="2" builtinId="18"/>
    <cellStyle name="Normal" xfId="0" builtinId="0"/>
    <cellStyle name="Normal 2" xfId="6" xr:uid="{00000000-0005-0000-0000-000004000000}"/>
    <cellStyle name="Normal 2 2" xfId="4" xr:uid="{00000000-0005-0000-0000-000005000000}"/>
    <cellStyle name="Percent" xfId="1" builtinId="5"/>
    <cellStyle name="Total" xfId="3" builtinId="25"/>
  </cellStyles>
  <dxfs count="0"/>
  <tableStyles count="0" defaultTableStyle="TableStyleMedium2" defaultPivotStyle="PivotStyleLight16"/>
  <colors>
    <mruColors>
      <color rgb="FFC0504D"/>
      <color rgb="FFB73F09"/>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C75A55-99BB-4965-80FE-9E89CD1F9A35}">
  <dimension ref="A1:U124"/>
  <sheetViews>
    <sheetView tabSelected="1" workbookViewId="0"/>
  </sheetViews>
  <sheetFormatPr defaultRowHeight="14.25" x14ac:dyDescent="0.45"/>
  <cols>
    <col min="1" max="1" width="14.1328125" customWidth="1"/>
    <col min="2" max="2" width="19.86328125" style="2" bestFit="1" customWidth="1"/>
    <col min="3" max="4" width="13.1328125" bestFit="1" customWidth="1"/>
    <col min="5" max="5" width="13.1328125" style="7" bestFit="1" customWidth="1"/>
    <col min="6" max="6" width="16.3984375" bestFit="1" customWidth="1"/>
    <col min="7" max="7" width="15.265625" bestFit="1" customWidth="1"/>
    <col min="8" max="8" width="12" bestFit="1" customWidth="1"/>
    <col min="9" max="9" width="13.265625" bestFit="1" customWidth="1"/>
    <col min="10" max="10" width="13" bestFit="1" customWidth="1"/>
    <col min="11" max="11" width="12" bestFit="1" customWidth="1"/>
    <col min="12" max="12" width="12.73046875" customWidth="1"/>
    <col min="13" max="13" width="14" customWidth="1"/>
    <col min="14" max="14" width="12" bestFit="1" customWidth="1"/>
    <col min="15" max="15" width="13.1328125" bestFit="1" customWidth="1"/>
    <col min="16" max="16" width="12" bestFit="1" customWidth="1"/>
    <col min="17" max="17" width="13.1328125" bestFit="1" customWidth="1"/>
    <col min="18" max="18" width="12" bestFit="1" customWidth="1"/>
    <col min="19" max="19" width="13.1328125" bestFit="1" customWidth="1"/>
    <col min="20" max="20" width="13.1328125" customWidth="1"/>
    <col min="21" max="21" width="14.59765625" style="42" bestFit="1" customWidth="1"/>
  </cols>
  <sheetData>
    <row r="1" spans="1:21" ht="26.65" thickBot="1" x14ac:dyDescent="0.5">
      <c r="A1" s="10"/>
      <c r="B1" s="38"/>
      <c r="C1" s="11" t="str">
        <f>RIGHT(SUBSTITUTE(universe!C1,"_"," "),LEN(SUBSTITUTE(universe!C1,"_"," "))-1)</f>
        <v>Food</v>
      </c>
      <c r="D1" s="11" t="str">
        <f>RIGHT(SUBSTITUTE(universe!D1,"_"," "),LEN(SUBSTITUTE(universe!D1,"_"," "))-1)</f>
        <v>Textiles</v>
      </c>
      <c r="E1" s="11" t="str">
        <f>RIGHT(SUBSTITUTE(universe!E1,"_"," "),LEN(SUBSTITUTE(universe!E1,"_"," "))-1)</f>
        <v>Garments</v>
      </c>
      <c r="F1" s="11" t="str">
        <f>RIGHT(SUBSTITUTE(universe!F1,"_"," "),LEN(SUBSTITUTE(universe!F1,"_"," "))-1)</f>
        <v>Chemicals and Chemic</v>
      </c>
      <c r="G1" s="11" t="str">
        <f>RIGHT(SUBSTITUTE(universe!G1,"_"," "),LEN(SUBSTITUTE(universe!G1,"_"," "))-1)</f>
        <v xml:space="preserve">Pharmaceuticals and </v>
      </c>
      <c r="H1" s="11" t="str">
        <f>RIGHT(SUBSTITUTE(universe!H1,"_"," "),LEN(SUBSTITUTE(universe!H1,"_"," "))-1)</f>
        <v xml:space="preserve">Rubber and Plastics </v>
      </c>
      <c r="I1" s="11" t="str">
        <f>RIGHT(SUBSTITUTE(universe!I1,"_"," "),LEN(SUBSTITUTE(universe!I1,"_"," "))-1)</f>
        <v>Non Metallic Mineral</v>
      </c>
      <c r="J1" s="11" t="str">
        <f>RIGHT(SUBSTITUTE(universe!J1,"_"," "),LEN(SUBSTITUTE(universe!J1,"_"," "))-1)</f>
        <v>Basic Metals</v>
      </c>
      <c r="K1" s="11" t="str">
        <f>RIGHT(SUBSTITUTE(universe!K1,"_"," "),LEN(SUBSTITUTE(universe!K1,"_"," "))-1)</f>
        <v>Machinery and Equipm</v>
      </c>
      <c r="L1" s="11" t="str">
        <f>RIGHT(SUBSTITUTE(universe!L1,"_"," "),LEN(SUBSTITUTE(universe!L1,"_"," "))-1)</f>
        <v>Motor Vehicles</v>
      </c>
      <c r="M1" s="11" t="str">
        <f>RIGHT(SUBSTITUTE(universe!M1,"_"," "),LEN(SUBSTITUTE(universe!M1,"_"," "))-1)</f>
        <v>Other Manufacturing</v>
      </c>
      <c r="N1" s="11" t="str">
        <f>RIGHT(SUBSTITUTE(universe!N1,"_"," "),LEN(SUBSTITUTE(universe!N1,"_"," "))-1)</f>
        <v>Construction</v>
      </c>
      <c r="O1" s="11" t="str">
        <f>RIGHT(SUBSTITUTE(universe!O1,"_"," "),LEN(SUBSTITUTE(universe!O1,"_"," "))-1)</f>
        <v>Wholesale</v>
      </c>
      <c r="P1" s="11" t="str">
        <f>RIGHT(SUBSTITUTE(universe!P1,"_"," "),LEN(SUBSTITUTE(universe!P1,"_"," "))-1)</f>
        <v>Retail</v>
      </c>
      <c r="Q1" s="11" t="str">
        <f>RIGHT(SUBSTITUTE(universe!Q1,"_"," "),LEN(SUBSTITUTE(universe!Q1,"_"," "))-1)</f>
        <v>Hotels</v>
      </c>
      <c r="R1" s="11" t="str">
        <f>RIGHT(SUBSTITUTE(universe!R1,"_"," "),LEN(SUBSTITUTE(universe!R1,"_"," "))-1)</f>
        <v>Transport</v>
      </c>
      <c r="S1" s="11" t="str">
        <f>RIGHT(SUBSTITUTE(universe!S1,"_"," "),LEN(SUBSTITUTE(universe!S1,"_"," "))-1)</f>
        <v>IT and IT Services</v>
      </c>
      <c r="T1" s="11" t="str">
        <f>RIGHT(SUBSTITUTE(universe!T1,"_"," "),LEN(SUBSTITUTE(universe!T1,"_"," "))-1)</f>
        <v>Other Services</v>
      </c>
      <c r="U1" s="41" t="s">
        <v>156</v>
      </c>
    </row>
    <row r="2" spans="1:21" x14ac:dyDescent="0.45">
      <c r="A2" s="4" t="str">
        <f>universe!A2</f>
        <v>Andhra Pradesh, A&amp;N Islands</v>
      </c>
      <c r="B2" s="2" t="str">
        <f>LEFT(universe!B2,FIND(")",universe!B2))</f>
        <v>Small (5-19)</v>
      </c>
      <c r="C2" s="23">
        <f>universe!C2</f>
        <v>98872.921875</v>
      </c>
      <c r="D2" s="23">
        <f>universe!D2</f>
        <v>66956.8125</v>
      </c>
      <c r="E2" s="23">
        <f>universe!E2</f>
        <v>74749.2734375</v>
      </c>
      <c r="F2" s="23">
        <f>universe!F2</f>
        <v>6350.19970703125</v>
      </c>
      <c r="G2" s="23">
        <f>universe!G2</f>
        <v>1484.692138671875</v>
      </c>
      <c r="H2" s="23">
        <f>universe!H2</f>
        <v>3979.412841796875</v>
      </c>
      <c r="I2" s="23">
        <f>universe!I2</f>
        <v>10575.205078125</v>
      </c>
      <c r="J2" s="23">
        <f>universe!J2</f>
        <v>3380.10400390625</v>
      </c>
      <c r="K2" s="23">
        <f>universe!K2</f>
        <v>4178.30322265625</v>
      </c>
      <c r="L2" s="23">
        <f>universe!L2</f>
        <v>2186.462646484375</v>
      </c>
      <c r="M2" s="23">
        <f>universe!M2</f>
        <v>89626.3203125</v>
      </c>
      <c r="N2" s="23">
        <f>universe!N2</f>
        <v>49342.953125</v>
      </c>
      <c r="O2" s="23">
        <f>universe!O2</f>
        <v>96371.5078125</v>
      </c>
      <c r="P2" s="23">
        <f>universe!P2</f>
        <v>187772.609375</v>
      </c>
      <c r="Q2" s="23">
        <f>universe!Q2</f>
        <v>5908.65625</v>
      </c>
      <c r="R2" s="23">
        <f>universe!R2</f>
        <v>107368.4609375</v>
      </c>
      <c r="S2" s="23">
        <f>universe!S2</f>
        <v>10023.841796875</v>
      </c>
      <c r="T2" s="23">
        <f>universe!T2</f>
        <v>231837.40625</v>
      </c>
      <c r="U2" s="49">
        <f>SUM(C2:T6)</f>
        <v>1731341.7558784485</v>
      </c>
    </row>
    <row r="3" spans="1:21" x14ac:dyDescent="0.45">
      <c r="A3" s="4" t="str">
        <f>universe!A3</f>
        <v>Andhra Pradesh, A&amp;N Islands</v>
      </c>
      <c r="B3" s="2" t="str">
        <f>LEFT(universe!B3,FIND(")",universe!B3))</f>
        <v>Medium (20-99)</v>
      </c>
      <c r="C3" s="23">
        <f>universe!C3</f>
        <v>25976.71875</v>
      </c>
      <c r="D3" s="23">
        <f>universe!D3</f>
        <v>16192.8662109375</v>
      </c>
      <c r="E3" s="23">
        <f>universe!E3</f>
        <v>17819.28515625</v>
      </c>
      <c r="F3" s="23">
        <f>universe!F3</f>
        <v>1819.492431640625</v>
      </c>
      <c r="G3" s="23">
        <f>universe!G3</f>
        <v>583.619384765625</v>
      </c>
      <c r="H3" s="23">
        <f>universe!H3</f>
        <v>1264.27392578125</v>
      </c>
      <c r="I3" s="23">
        <f>universe!I3</f>
        <v>3851.846923828125</v>
      </c>
      <c r="J3" s="23">
        <f>universe!J3</f>
        <v>1064.1922607421875</v>
      </c>
      <c r="K3" s="23">
        <f>universe!K3</f>
        <v>1117.191162109375</v>
      </c>
      <c r="L3" s="23">
        <f>universe!L3</f>
        <v>572.69903564453125</v>
      </c>
      <c r="M3" s="23">
        <f>universe!M3</f>
        <v>23232.56640625</v>
      </c>
      <c r="N3" s="23">
        <f>universe!N3</f>
        <v>12632.751953125</v>
      </c>
      <c r="O3" s="23">
        <f>universe!O3</f>
        <v>25150.974609375</v>
      </c>
      <c r="P3" s="23">
        <f>universe!P3</f>
        <v>46204.94140625</v>
      </c>
      <c r="Q3" s="23">
        <f>universe!Q3</f>
        <v>1470.7943115234375</v>
      </c>
      <c r="R3" s="23">
        <f>universe!R3</f>
        <v>26514.384765625</v>
      </c>
      <c r="S3" s="23">
        <f>universe!S3</f>
        <v>2439.732666015625</v>
      </c>
      <c r="T3" s="23">
        <f>universe!T3</f>
        <v>56291.78125</v>
      </c>
      <c r="U3" s="49"/>
    </row>
    <row r="4" spans="1:21" x14ac:dyDescent="0.45">
      <c r="A4" s="4" t="str">
        <f>universe!A4</f>
        <v>Andhra Pradesh, A&amp;N Islands</v>
      </c>
      <c r="B4" s="2" t="str">
        <f>LEFT(universe!B4,FIND(")",universe!B4))</f>
        <v>Large (100-199)</v>
      </c>
      <c r="C4" s="23">
        <f>universe!C4</f>
        <v>371.33331298828125</v>
      </c>
      <c r="D4" s="23">
        <f>universe!D4</f>
        <v>71.666664123535156</v>
      </c>
      <c r="E4" s="23">
        <f>universe!E4</f>
        <v>23</v>
      </c>
      <c r="F4" s="23">
        <f>universe!F4</f>
        <v>50</v>
      </c>
      <c r="G4" s="23">
        <f>universe!G4</f>
        <v>54</v>
      </c>
      <c r="H4" s="23">
        <f>universe!H4</f>
        <v>33</v>
      </c>
      <c r="I4" s="23">
        <f>universe!I4</f>
        <v>44.666664123535156</v>
      </c>
      <c r="J4" s="23">
        <f>universe!J4</f>
        <v>46</v>
      </c>
      <c r="K4" s="23">
        <f>universe!K4</f>
        <v>25</v>
      </c>
      <c r="L4" s="23">
        <f>universe!L4</f>
        <v>20.333332061767578</v>
      </c>
      <c r="M4" s="23">
        <f>universe!M4</f>
        <v>234.83332824707031</v>
      </c>
      <c r="N4" s="23">
        <f>universe!N4</f>
        <v>125</v>
      </c>
      <c r="O4" s="23">
        <f>universe!O4</f>
        <v>165.83332824707031</v>
      </c>
      <c r="P4" s="23">
        <f>universe!P4</f>
        <v>75.833328247070313</v>
      </c>
      <c r="Q4" s="23">
        <f>universe!Q4</f>
        <v>19</v>
      </c>
      <c r="R4" s="23">
        <f>universe!R4</f>
        <v>85</v>
      </c>
      <c r="S4" s="23">
        <f>universe!S4</f>
        <v>21</v>
      </c>
      <c r="T4" s="23">
        <f>universe!T4</f>
        <v>145</v>
      </c>
      <c r="U4" s="49"/>
    </row>
    <row r="5" spans="1:21" x14ac:dyDescent="0.45">
      <c r="A5" s="4" t="str">
        <f>universe!A5</f>
        <v>Andhra Pradesh, A&amp;N Islands</v>
      </c>
      <c r="B5" s="2" t="str">
        <f>LEFT(universe!B5,FIND(")",universe!B5))</f>
        <v>Very Large (200 or more)</v>
      </c>
      <c r="C5" s="23">
        <f>universe!C5</f>
        <v>296</v>
      </c>
      <c r="D5" s="23">
        <f>universe!D5</f>
        <v>133</v>
      </c>
      <c r="E5" s="23">
        <f>universe!E5</f>
        <v>53</v>
      </c>
      <c r="F5" s="23">
        <f>universe!F5</f>
        <v>80</v>
      </c>
      <c r="G5" s="23">
        <f>universe!G5</f>
        <v>117</v>
      </c>
      <c r="H5" s="23">
        <f>universe!H5</f>
        <v>31</v>
      </c>
      <c r="I5" s="23">
        <f>universe!I5</f>
        <v>65</v>
      </c>
      <c r="J5" s="23">
        <f>universe!J5</f>
        <v>90</v>
      </c>
      <c r="K5" s="23">
        <f>universe!K5</f>
        <v>51</v>
      </c>
      <c r="L5" s="23">
        <f>universe!L5</f>
        <v>37</v>
      </c>
      <c r="M5" s="23">
        <f>universe!M5</f>
        <v>252</v>
      </c>
      <c r="N5" s="23">
        <f>universe!N5</f>
        <v>64</v>
      </c>
      <c r="O5" s="23">
        <f>universe!O5</f>
        <v>20</v>
      </c>
      <c r="P5" s="23">
        <f>universe!P5</f>
        <v>16</v>
      </c>
      <c r="Q5" s="23">
        <f>universe!Q5</f>
        <v>18</v>
      </c>
      <c r="R5" s="23">
        <f>universe!R5</f>
        <v>19</v>
      </c>
      <c r="S5" s="23">
        <f>universe!S5</f>
        <v>13</v>
      </c>
      <c r="T5" s="23">
        <f>universe!T5</f>
        <v>108</v>
      </c>
      <c r="U5" s="49"/>
    </row>
    <row r="6" spans="1:21" x14ac:dyDescent="0.45">
      <c r="A6" s="4" t="str">
        <f>universe!A6</f>
        <v>Andhra Pradesh, A&amp;N Islands</v>
      </c>
      <c r="B6" s="2" t="s">
        <v>142</v>
      </c>
      <c r="C6" s="23">
        <f>universe!C6</f>
        <v>36989</v>
      </c>
      <c r="D6" s="23">
        <f>universe!D6</f>
        <v>31705</v>
      </c>
      <c r="E6" s="23">
        <f>universe!E6</f>
        <v>11365</v>
      </c>
      <c r="F6" s="23">
        <f>universe!F6</f>
        <v>1600</v>
      </c>
      <c r="G6" s="23">
        <f>universe!G6</f>
        <v>1372</v>
      </c>
      <c r="H6" s="23">
        <f>universe!H6</f>
        <v>3971</v>
      </c>
      <c r="I6" s="23">
        <f>universe!I6</f>
        <v>8938</v>
      </c>
      <c r="J6" s="23">
        <f>universe!J6</f>
        <v>3422</v>
      </c>
      <c r="K6" s="23">
        <f>universe!K6</f>
        <v>3401</v>
      </c>
      <c r="L6" s="23">
        <f>universe!L6</f>
        <v>1887</v>
      </c>
      <c r="M6" s="23">
        <f>universe!M6</f>
        <v>50301</v>
      </c>
      <c r="N6" s="23">
        <f>universe!N6</f>
        <v>12472</v>
      </c>
      <c r="O6" s="23">
        <f>universe!O6</f>
        <v>57483</v>
      </c>
      <c r="P6" s="23">
        <f>universe!P6</f>
        <v>69627</v>
      </c>
      <c r="Q6" s="23">
        <f>universe!Q6</f>
        <v>5331</v>
      </c>
      <c r="R6" s="23">
        <f>universe!R6</f>
        <v>30541</v>
      </c>
      <c r="S6" s="23">
        <f>universe!S6</f>
        <v>6809</v>
      </c>
      <c r="T6" s="23">
        <f>universe!T6</f>
        <v>75889</v>
      </c>
      <c r="U6" s="47"/>
    </row>
    <row r="7" spans="1:21" x14ac:dyDescent="0.45">
      <c r="A7" s="4" t="str">
        <f>universe!A7</f>
        <v>Arunachal Pradesh, Nagaland, Manipur, Tripura, Meghalaya, Mizoram, Sikkim</v>
      </c>
      <c r="B7" s="2" t="str">
        <f>LEFT(universe!B7,FIND(")",universe!B7))</f>
        <v>Small (5-19)</v>
      </c>
      <c r="C7" s="23">
        <f>universe!C7</f>
        <v>32327.11328125</v>
      </c>
      <c r="D7" s="23">
        <f>universe!D7</f>
        <v>22443.46484375</v>
      </c>
      <c r="E7" s="23">
        <f>universe!E7</f>
        <v>9514.7412109375</v>
      </c>
      <c r="F7" s="23">
        <f>universe!F7</f>
        <v>1904.7838134765625</v>
      </c>
      <c r="G7" s="23">
        <f>universe!G7</f>
        <v>447.41384887695313</v>
      </c>
      <c r="H7" s="23">
        <f>universe!H7</f>
        <v>2605.32763671875</v>
      </c>
      <c r="I7" s="23">
        <f>universe!I7</f>
        <v>1684.045166015625</v>
      </c>
      <c r="J7" s="23">
        <f>universe!J7</f>
        <v>1459.5352783203125</v>
      </c>
      <c r="K7" s="23">
        <f>universe!K7</f>
        <v>963.8446044921875</v>
      </c>
      <c r="L7" s="23">
        <f>universe!L7</f>
        <v>519.3502197265625</v>
      </c>
      <c r="M7" s="23">
        <f>universe!M7</f>
        <v>31658.6484375</v>
      </c>
      <c r="N7" s="23">
        <f>universe!N7</f>
        <v>10755.0673828125</v>
      </c>
      <c r="O7" s="23">
        <f>universe!O7</f>
        <v>24107.91796875</v>
      </c>
      <c r="P7" s="23">
        <f>universe!P7</f>
        <v>67504</v>
      </c>
      <c r="Q7" s="23">
        <f>universe!Q7</f>
        <v>4438.19580078125</v>
      </c>
      <c r="R7" s="23">
        <f>universe!R7</f>
        <v>15846.97265625</v>
      </c>
      <c r="S7" s="23">
        <f>universe!S7</f>
        <v>4517.2529296875</v>
      </c>
      <c r="T7" s="23">
        <f>universe!T7</f>
        <v>45733.3203125</v>
      </c>
      <c r="U7" s="49">
        <f>SUM(C7:T11)</f>
        <v>457865.9866232872</v>
      </c>
    </row>
    <row r="8" spans="1:21" x14ac:dyDescent="0.45">
      <c r="A8" s="4" t="str">
        <f>universe!A8</f>
        <v>Arunachal Pradesh, Nagaland, Manipur, Tripura, Meghalaya, Mizoram, Sikkim</v>
      </c>
      <c r="B8" s="2" t="str">
        <f>LEFT(universe!B8,FIND(")",universe!B8))</f>
        <v>Medium (20-99)</v>
      </c>
      <c r="C8" s="23">
        <f>universe!C8</f>
        <v>14296.052734375</v>
      </c>
      <c r="D8" s="23">
        <f>universe!D8</f>
        <v>9853.2001953125</v>
      </c>
      <c r="E8" s="23">
        <f>universe!E8</f>
        <v>4176.841796875</v>
      </c>
      <c r="F8" s="23">
        <f>universe!F8</f>
        <v>847.13275146484375</v>
      </c>
      <c r="G8" s="23">
        <f>universe!G8</f>
        <v>205.66947937011719</v>
      </c>
      <c r="H8" s="23">
        <f>universe!H8</f>
        <v>1172.67236328125</v>
      </c>
      <c r="I8" s="23">
        <f>universe!I8</f>
        <v>1024.9547119140625</v>
      </c>
      <c r="J8" s="23">
        <f>universe!J8</f>
        <v>670.54803466796875</v>
      </c>
      <c r="K8" s="23">
        <f>universe!K8</f>
        <v>430.98867797851563</v>
      </c>
      <c r="L8" s="23">
        <f>universe!L8</f>
        <v>228.48304748535156</v>
      </c>
      <c r="M8" s="23">
        <f>universe!M8</f>
        <v>14067.5166015625</v>
      </c>
      <c r="N8" s="23">
        <f>universe!N8</f>
        <v>5003.5986328125</v>
      </c>
      <c r="O8" s="23">
        <f>universe!O8</f>
        <v>10868.6630859375</v>
      </c>
      <c r="P8" s="23">
        <f>universe!P8</f>
        <v>29826.91015625</v>
      </c>
      <c r="Q8" s="23">
        <f>universe!Q8</f>
        <v>1975.3868408203125</v>
      </c>
      <c r="R8" s="23">
        <f>universe!R8</f>
        <v>7027.943359375</v>
      </c>
      <c r="S8" s="23">
        <f>universe!S8</f>
        <v>1994.663818359375</v>
      </c>
      <c r="T8" s="23">
        <f>universe!T8</f>
        <v>20225.181640625</v>
      </c>
      <c r="U8" s="47"/>
    </row>
    <row r="9" spans="1:21" x14ac:dyDescent="0.45">
      <c r="A9" s="4" t="str">
        <f>universe!A9</f>
        <v>Arunachal Pradesh, Nagaland, Manipur, Tripura, Meghalaya, Mizoram, Sikkim</v>
      </c>
      <c r="B9" s="2" t="str">
        <f>LEFT(universe!B9,FIND(")",universe!B9))</f>
        <v>Large (100-199)</v>
      </c>
      <c r="C9" s="23">
        <f>universe!C9</f>
        <v>153.83332824707031</v>
      </c>
      <c r="D9" s="23">
        <f>universe!D9</f>
        <v>20.333333969116211</v>
      </c>
      <c r="E9" s="23">
        <f>universe!E9</f>
        <v>10.416666984558105</v>
      </c>
      <c r="F9" s="23">
        <f>universe!F9</f>
        <v>21.083333969116211</v>
      </c>
      <c r="G9" s="23">
        <f>universe!G9</f>
        <v>10.916666030883789</v>
      </c>
      <c r="H9" s="23">
        <f>universe!H9</f>
        <v>46.999996185302734</v>
      </c>
      <c r="I9" s="23">
        <f>universe!I9</f>
        <v>93</v>
      </c>
      <c r="J9" s="23">
        <f>universe!J9</f>
        <v>48.916664123535156</v>
      </c>
      <c r="K9" s="23">
        <f>universe!K9</f>
        <v>15.166666030883789</v>
      </c>
      <c r="L9" s="23">
        <f>universe!L9</f>
        <v>3.1666665077209473</v>
      </c>
      <c r="M9" s="23">
        <f>universe!M9</f>
        <v>305.83331298828125</v>
      </c>
      <c r="N9" s="23">
        <f>universe!N9</f>
        <v>577.33331298828125</v>
      </c>
      <c r="O9" s="23">
        <f>universe!O9</f>
        <v>583.41668701171875</v>
      </c>
      <c r="P9" s="23">
        <f>universe!P9</f>
        <v>385.08334350585938</v>
      </c>
      <c r="Q9" s="23">
        <f>universe!Q9</f>
        <v>54.416664123535156</v>
      </c>
      <c r="R9" s="23">
        <f>universe!R9</f>
        <v>142.08332824707031</v>
      </c>
      <c r="S9" s="23">
        <f>universe!S9</f>
        <v>24.083332061767578</v>
      </c>
      <c r="T9" s="23">
        <f>universe!T9</f>
        <v>312.5</v>
      </c>
      <c r="U9" s="49"/>
    </row>
    <row r="10" spans="1:21" x14ac:dyDescent="0.45">
      <c r="A10" s="4" t="str">
        <f>universe!A10</f>
        <v>Arunachal Pradesh, Nagaland, Manipur, Tripura, Meghalaya, Mizoram, Sikkim</v>
      </c>
      <c r="B10" s="2" t="str">
        <f>LEFT(universe!B10,FIND(")",universe!B10))</f>
        <v>Very Large (200 or more)</v>
      </c>
      <c r="C10" s="23">
        <f>universe!C10</f>
        <v>18</v>
      </c>
      <c r="D10" s="23">
        <f>universe!D10</f>
        <v>0</v>
      </c>
      <c r="E10" s="23">
        <f>universe!E10</f>
        <v>0</v>
      </c>
      <c r="F10" s="23">
        <f>universe!F10</f>
        <v>2</v>
      </c>
      <c r="G10" s="23">
        <f>universe!G10</f>
        <v>28</v>
      </c>
      <c r="H10" s="23">
        <f>universe!H10</f>
        <v>1</v>
      </c>
      <c r="I10" s="23">
        <f>universe!I10</f>
        <v>33</v>
      </c>
      <c r="J10" s="23">
        <f>universe!J10</f>
        <v>16</v>
      </c>
      <c r="K10" s="23">
        <f>universe!K10</f>
        <v>0</v>
      </c>
      <c r="L10" s="23">
        <f>universe!L10</f>
        <v>1</v>
      </c>
      <c r="M10" s="23">
        <f>universe!M10</f>
        <v>14</v>
      </c>
      <c r="N10" s="23">
        <f>universe!N10</f>
        <v>5</v>
      </c>
      <c r="O10" s="23">
        <f>universe!O10</f>
        <v>2</v>
      </c>
      <c r="P10" s="23">
        <f>universe!P10</f>
        <v>0</v>
      </c>
      <c r="Q10" s="23">
        <f>universe!Q10</f>
        <v>4</v>
      </c>
      <c r="R10" s="23">
        <f>universe!R10</f>
        <v>2</v>
      </c>
      <c r="S10" s="23">
        <f>universe!S10</f>
        <v>0</v>
      </c>
      <c r="T10" s="23">
        <f>universe!T10</f>
        <v>3</v>
      </c>
      <c r="U10" s="47"/>
    </row>
    <row r="11" spans="1:21" x14ac:dyDescent="0.45">
      <c r="A11" s="4" t="str">
        <f>universe!A11</f>
        <v>Arunachal Pradesh, Nagaland, Manipur, Tripura, Meghalaya, Mizoram, Sikkim</v>
      </c>
      <c r="B11" s="2" t="s">
        <v>142</v>
      </c>
      <c r="C11" s="23">
        <f>universe!C11</f>
        <v>4862</v>
      </c>
      <c r="D11" s="23">
        <f>universe!D11</f>
        <v>4815</v>
      </c>
      <c r="E11" s="23">
        <f>universe!E11</f>
        <v>2243</v>
      </c>
      <c r="F11" s="23">
        <f>universe!F11</f>
        <v>57</v>
      </c>
      <c r="G11" s="23">
        <f>universe!G11</f>
        <v>127</v>
      </c>
      <c r="H11" s="23">
        <f>universe!H11</f>
        <v>604</v>
      </c>
      <c r="I11" s="23">
        <f>universe!I11</f>
        <v>398</v>
      </c>
      <c r="J11" s="23">
        <f>universe!J11</f>
        <v>398</v>
      </c>
      <c r="K11" s="23">
        <f>universe!K11</f>
        <v>166</v>
      </c>
      <c r="L11" s="23">
        <f>universe!L11</f>
        <v>131</v>
      </c>
      <c r="M11" s="23">
        <f>universe!M11</f>
        <v>4831</v>
      </c>
      <c r="N11" s="23">
        <f>universe!N11</f>
        <v>1393</v>
      </c>
      <c r="O11" s="23">
        <f>universe!O11</f>
        <v>5043</v>
      </c>
      <c r="P11" s="23">
        <f>universe!P11</f>
        <v>14072</v>
      </c>
      <c r="Q11" s="23">
        <f>universe!Q11</f>
        <v>770</v>
      </c>
      <c r="R11" s="23">
        <f>universe!R11</f>
        <v>3578</v>
      </c>
      <c r="S11" s="23">
        <f>universe!S11</f>
        <v>520</v>
      </c>
      <c r="T11" s="23">
        <f>universe!T11</f>
        <v>8593</v>
      </c>
      <c r="U11" s="49"/>
    </row>
    <row r="12" spans="1:21" x14ac:dyDescent="0.45">
      <c r="A12" s="4" t="str">
        <f>universe!A12</f>
        <v>Assam</v>
      </c>
      <c r="B12" s="2" t="str">
        <f>LEFT(universe!B12,FIND(")",universe!B12))</f>
        <v>Small (5-19)</v>
      </c>
      <c r="C12" s="23">
        <f>universe!C12</f>
        <v>91264.9296875</v>
      </c>
      <c r="D12" s="23">
        <f>universe!D12</f>
        <v>36839.375</v>
      </c>
      <c r="E12" s="23">
        <f>universe!E12</f>
        <v>23134.751953125</v>
      </c>
      <c r="F12" s="23">
        <f>universe!F12</f>
        <v>5854.07177734375</v>
      </c>
      <c r="G12" s="23">
        <f>universe!G12</f>
        <v>1735.9791259765625</v>
      </c>
      <c r="H12" s="23">
        <f>universe!H12</f>
        <v>2747.631591796875</v>
      </c>
      <c r="I12" s="23">
        <f>universe!I12</f>
        <v>5237.96630859375</v>
      </c>
      <c r="J12" s="23">
        <f>universe!J12</f>
        <v>3315.339111328125</v>
      </c>
      <c r="K12" s="23">
        <f>universe!K12</f>
        <v>2555.965087890625</v>
      </c>
      <c r="L12" s="23">
        <f>universe!L12</f>
        <v>1515.052490234375</v>
      </c>
      <c r="M12" s="23">
        <f>universe!M12</f>
        <v>93794.2734375</v>
      </c>
      <c r="N12" s="23">
        <f>universe!N12</f>
        <v>37378.4296875</v>
      </c>
      <c r="O12" s="23">
        <f>universe!O12</f>
        <v>74931.2578125</v>
      </c>
      <c r="P12" s="23">
        <f>universe!P12</f>
        <v>258008.390625</v>
      </c>
      <c r="Q12" s="23">
        <f>universe!Q12</f>
        <v>6349.52392578125</v>
      </c>
      <c r="R12" s="23">
        <f>universe!R12</f>
        <v>52301.453125</v>
      </c>
      <c r="S12" s="23">
        <f>universe!S12</f>
        <v>14247.3115234375</v>
      </c>
      <c r="T12" s="23">
        <f>universe!T12</f>
        <v>138712.28125</v>
      </c>
      <c r="U12" s="49">
        <f>SUM(C12:T16)</f>
        <v>1027474.5385451317</v>
      </c>
    </row>
    <row r="13" spans="1:21" x14ac:dyDescent="0.45">
      <c r="A13" s="4" t="str">
        <f>universe!A13</f>
        <v>Assam</v>
      </c>
      <c r="B13" s="2" t="str">
        <f>LEFT(universe!B13,FIND(")",universe!B13))</f>
        <v>Medium (20-99)</v>
      </c>
      <c r="C13" s="23">
        <f>universe!C13</f>
        <v>7525.41748046875</v>
      </c>
      <c r="D13" s="23">
        <f>universe!D13</f>
        <v>2540.2470703125</v>
      </c>
      <c r="E13" s="23">
        <f>universe!E13</f>
        <v>1568.52783203125</v>
      </c>
      <c r="F13" s="23">
        <f>universe!F13</f>
        <v>502.92703247070313</v>
      </c>
      <c r="G13" s="23">
        <f>universe!G13</f>
        <v>161.72084045410156</v>
      </c>
      <c r="H13" s="23">
        <f>universe!H13</f>
        <v>499.0643310546875</v>
      </c>
      <c r="I13" s="23">
        <f>universe!I13</f>
        <v>1932.4200439453125</v>
      </c>
      <c r="J13" s="23">
        <f>universe!J13</f>
        <v>352.44482421875</v>
      </c>
      <c r="K13" s="23">
        <f>universe!K13</f>
        <v>236.70878601074219</v>
      </c>
      <c r="L13" s="23">
        <f>universe!L13</f>
        <v>115.45906066894531</v>
      </c>
      <c r="M13" s="23">
        <f>universe!M13</f>
        <v>7526.34033203125</v>
      </c>
      <c r="N13" s="23">
        <f>universe!N13</f>
        <v>3858.3955078125</v>
      </c>
      <c r="O13" s="23">
        <f>universe!O13</f>
        <v>7530.91748046875</v>
      </c>
      <c r="P13" s="23">
        <f>universe!P13</f>
        <v>18607.392578125</v>
      </c>
      <c r="Q13" s="23">
        <f>universe!Q13</f>
        <v>500.49050903320313</v>
      </c>
      <c r="R13" s="23">
        <f>universe!R13</f>
        <v>4099.4189453125</v>
      </c>
      <c r="S13" s="23">
        <f>universe!S13</f>
        <v>997.9429931640625</v>
      </c>
      <c r="T13" s="23">
        <f>universe!T13</f>
        <v>10344.052734375</v>
      </c>
      <c r="U13" s="49"/>
    </row>
    <row r="14" spans="1:21" x14ac:dyDescent="0.45">
      <c r="A14" s="4" t="str">
        <f>universe!A14</f>
        <v>Assam</v>
      </c>
      <c r="B14" s="2" t="str">
        <f>LEFT(universe!B14,FIND(")",universe!B14))</f>
        <v>Large (100-199)</v>
      </c>
      <c r="C14" s="23">
        <f>universe!C14</f>
        <v>380.33334350585938</v>
      </c>
      <c r="D14" s="23">
        <f>universe!D14</f>
        <v>28</v>
      </c>
      <c r="E14" s="23">
        <f>universe!E14</f>
        <v>6.1666669845581055</v>
      </c>
      <c r="F14" s="23">
        <f>universe!F14</f>
        <v>18.833333969116211</v>
      </c>
      <c r="G14" s="23">
        <f>universe!G14</f>
        <v>6.1666669845581055</v>
      </c>
      <c r="H14" s="23">
        <f>universe!H14</f>
        <v>36.333335876464844</v>
      </c>
      <c r="I14" s="23">
        <f>universe!I14</f>
        <v>207.66667175292969</v>
      </c>
      <c r="J14" s="23">
        <f>universe!J14</f>
        <v>30</v>
      </c>
      <c r="K14" s="23">
        <f>universe!K14</f>
        <v>13.666666984558105</v>
      </c>
      <c r="L14" s="23">
        <f>universe!L14</f>
        <v>3.8333334922790527</v>
      </c>
      <c r="M14" s="23">
        <f>universe!M14</f>
        <v>273.83334350585938</v>
      </c>
      <c r="N14" s="23">
        <f>universe!N14</f>
        <v>372.5</v>
      </c>
      <c r="O14" s="23">
        <f>universe!O14</f>
        <v>664.1666259765625</v>
      </c>
      <c r="P14" s="23">
        <f>universe!P14</f>
        <v>347.5</v>
      </c>
      <c r="Q14" s="23">
        <f>universe!Q14</f>
        <v>19.500001907348633</v>
      </c>
      <c r="R14" s="23">
        <f>universe!R14</f>
        <v>158.16667175292969</v>
      </c>
      <c r="S14" s="23">
        <f>universe!S14</f>
        <v>10.166666984558105</v>
      </c>
      <c r="T14" s="23">
        <f>universe!T14</f>
        <v>416.83331298828125</v>
      </c>
      <c r="U14" s="47"/>
    </row>
    <row r="15" spans="1:21" x14ac:dyDescent="0.45">
      <c r="A15" s="4" t="str">
        <f>universe!A15</f>
        <v>Assam</v>
      </c>
      <c r="B15" s="2" t="str">
        <f>LEFT(universe!B15,FIND(")",universe!B15))</f>
        <v>Very Large (200 or more)</v>
      </c>
      <c r="C15" s="23">
        <f>universe!C15</f>
        <v>102</v>
      </c>
      <c r="D15" s="23">
        <f>universe!D15</f>
        <v>7</v>
      </c>
      <c r="E15" s="23">
        <f>universe!E15</f>
        <v>0</v>
      </c>
      <c r="F15" s="23">
        <f>universe!F15</f>
        <v>17</v>
      </c>
      <c r="G15" s="23">
        <f>universe!G15</f>
        <v>7</v>
      </c>
      <c r="H15" s="23">
        <f>universe!H15</f>
        <v>8</v>
      </c>
      <c r="I15" s="23">
        <f>universe!I15</f>
        <v>27</v>
      </c>
      <c r="J15" s="23">
        <f>universe!J15</f>
        <v>7</v>
      </c>
      <c r="K15" s="23">
        <f>universe!K15</f>
        <v>1</v>
      </c>
      <c r="L15" s="23">
        <f>universe!L15</f>
        <v>0</v>
      </c>
      <c r="M15" s="23">
        <f>universe!M15</f>
        <v>30</v>
      </c>
      <c r="N15" s="23">
        <f>universe!N15</f>
        <v>15</v>
      </c>
      <c r="O15" s="23">
        <f>universe!O15</f>
        <v>9</v>
      </c>
      <c r="P15" s="23">
        <f>universe!P15</f>
        <v>0</v>
      </c>
      <c r="Q15" s="23">
        <f>universe!Q15</f>
        <v>5</v>
      </c>
      <c r="R15" s="23">
        <f>universe!R15</f>
        <v>2</v>
      </c>
      <c r="S15" s="23">
        <f>universe!S15</f>
        <v>3</v>
      </c>
      <c r="T15" s="23">
        <f>universe!T15</f>
        <v>12</v>
      </c>
      <c r="U15" s="47"/>
    </row>
    <row r="16" spans="1:21" x14ac:dyDescent="0.45">
      <c r="A16" s="4" t="str">
        <f>universe!A16</f>
        <v>Assam</v>
      </c>
      <c r="B16" s="2" t="s">
        <v>142</v>
      </c>
      <c r="C16" s="23">
        <f>universe!C16</f>
        <v>10972</v>
      </c>
      <c r="D16" s="23">
        <f>universe!D16</f>
        <v>7076</v>
      </c>
      <c r="E16" s="23">
        <f>universe!E16</f>
        <v>3994</v>
      </c>
      <c r="F16" s="23">
        <f>universe!F16</f>
        <v>388</v>
      </c>
      <c r="G16" s="23">
        <f>universe!G16</f>
        <v>314</v>
      </c>
      <c r="H16" s="23">
        <f>universe!H16</f>
        <v>509</v>
      </c>
      <c r="I16" s="23">
        <f>universe!I16</f>
        <v>1008</v>
      </c>
      <c r="J16" s="23">
        <f>universe!J16</f>
        <v>605</v>
      </c>
      <c r="K16" s="23">
        <f>universe!K16</f>
        <v>436</v>
      </c>
      <c r="L16" s="23">
        <f>universe!L16</f>
        <v>299</v>
      </c>
      <c r="M16" s="23">
        <f>universe!M16</f>
        <v>10367</v>
      </c>
      <c r="N16" s="23">
        <f>universe!N16</f>
        <v>3955</v>
      </c>
      <c r="O16" s="23">
        <f>universe!O16</f>
        <v>13820</v>
      </c>
      <c r="P16" s="23">
        <f>universe!P16</f>
        <v>21296</v>
      </c>
      <c r="Q16" s="23">
        <f>universe!Q16</f>
        <v>1079</v>
      </c>
      <c r="R16" s="23">
        <f>universe!R16</f>
        <v>7723</v>
      </c>
      <c r="S16" s="23">
        <f>universe!S16</f>
        <v>2548</v>
      </c>
      <c r="T16" s="23">
        <f>universe!T16</f>
        <v>19016</v>
      </c>
      <c r="U16" s="49"/>
    </row>
    <row r="17" spans="1:21" x14ac:dyDescent="0.45">
      <c r="A17" s="4" t="str">
        <f>universe!A17</f>
        <v>Bihar</v>
      </c>
      <c r="B17" s="2" t="str">
        <f>LEFT(universe!B17,FIND(")",universe!B17))</f>
        <v>Small (5-19)</v>
      </c>
      <c r="C17" s="23">
        <f>universe!C17</f>
        <v>149235.75</v>
      </c>
      <c r="D17" s="23">
        <f>universe!D17</f>
        <v>17133.2265625</v>
      </c>
      <c r="E17" s="23">
        <f>universe!E17</f>
        <v>26474.916015625</v>
      </c>
      <c r="F17" s="23">
        <f>universe!F17</f>
        <v>12093.3466796875</v>
      </c>
      <c r="G17" s="23">
        <f>universe!G17</f>
        <v>3257.106689453125</v>
      </c>
      <c r="H17" s="23">
        <f>universe!H17</f>
        <v>4548.4814453125</v>
      </c>
      <c r="I17" s="23">
        <f>universe!I17</f>
        <v>10138.73046875</v>
      </c>
      <c r="J17" s="23">
        <f>universe!J17</f>
        <v>6933.61962890625</v>
      </c>
      <c r="K17" s="23">
        <f>universe!K17</f>
        <v>4977.5380859375</v>
      </c>
      <c r="L17" s="23">
        <f>universe!L17</f>
        <v>2417.796142578125</v>
      </c>
      <c r="M17" s="23">
        <f>universe!M17</f>
        <v>150871.046875</v>
      </c>
      <c r="N17" s="23">
        <f>universe!N17</f>
        <v>60312.4609375</v>
      </c>
      <c r="O17" s="23">
        <f>universe!O17</f>
        <v>125912.6015625</v>
      </c>
      <c r="P17" s="23">
        <f>universe!P17</f>
        <v>385290.8125</v>
      </c>
      <c r="Q17" s="23">
        <f>universe!Q17</f>
        <v>5660.98974609375</v>
      </c>
      <c r="R17" s="23">
        <f>universe!R17</f>
        <v>73712.234375</v>
      </c>
      <c r="S17" s="23">
        <f>universe!S17</f>
        <v>20791.31640625</v>
      </c>
      <c r="T17" s="23">
        <f>universe!T17</f>
        <v>242777.40625</v>
      </c>
      <c r="U17" s="49">
        <f>SUM(C17:T21)</f>
        <v>1928498.3365621567</v>
      </c>
    </row>
    <row r="18" spans="1:21" x14ac:dyDescent="0.45">
      <c r="A18" s="4" t="str">
        <f>universe!A18</f>
        <v>Bihar</v>
      </c>
      <c r="B18" s="2" t="str">
        <f>LEFT(universe!B18,FIND(")",universe!B18))</f>
        <v>Medium (20-99)</v>
      </c>
      <c r="C18" s="23">
        <f>universe!C18</f>
        <v>15911.822265625</v>
      </c>
      <c r="D18" s="23">
        <f>universe!D18</f>
        <v>1700.66015625</v>
      </c>
      <c r="E18" s="23">
        <f>universe!E18</f>
        <v>2558.343017578125</v>
      </c>
      <c r="F18" s="23">
        <f>universe!F18</f>
        <v>1243.4658203125</v>
      </c>
      <c r="G18" s="23">
        <f>universe!G18</f>
        <v>375.2703857421875</v>
      </c>
      <c r="H18" s="23">
        <f>universe!H18</f>
        <v>591.97503662109375</v>
      </c>
      <c r="I18" s="23">
        <f>universe!I18</f>
        <v>1629.93798828125</v>
      </c>
      <c r="J18" s="23">
        <f>universe!J18</f>
        <v>749.88616943359375</v>
      </c>
      <c r="K18" s="23">
        <f>universe!K18</f>
        <v>534.52685546875</v>
      </c>
      <c r="L18" s="23">
        <f>universe!L18</f>
        <v>257.26095581054688</v>
      </c>
      <c r="M18" s="23">
        <f>universe!M18</f>
        <v>15408.2197265625</v>
      </c>
      <c r="N18" s="23">
        <f>universe!N18</f>
        <v>6989.13671875</v>
      </c>
      <c r="O18" s="23">
        <f>universe!O18</f>
        <v>16286.2666015625</v>
      </c>
      <c r="P18" s="23">
        <f>universe!P18</f>
        <v>39335.1015625</v>
      </c>
      <c r="Q18" s="23">
        <f>universe!Q18</f>
        <v>604.50042724609375</v>
      </c>
      <c r="R18" s="23">
        <f>universe!R18</f>
        <v>7769.888671875</v>
      </c>
      <c r="S18" s="23">
        <f>universe!S18</f>
        <v>2071.441162109375</v>
      </c>
      <c r="T18" s="23">
        <f>universe!T18</f>
        <v>24840.0859375</v>
      </c>
      <c r="U18" s="47"/>
    </row>
    <row r="19" spans="1:21" x14ac:dyDescent="0.45">
      <c r="A19" s="4" t="str">
        <f>universe!A19</f>
        <v>Bihar</v>
      </c>
      <c r="B19" s="2" t="str">
        <f>LEFT(universe!B19,FIND(")",universe!B19))</f>
        <v>Large (100-199)</v>
      </c>
      <c r="C19" s="23">
        <f>universe!C19</f>
        <v>308.5</v>
      </c>
      <c r="D19" s="23">
        <f>universe!D19</f>
        <v>12.833333969116211</v>
      </c>
      <c r="E19" s="23">
        <f>universe!E19</f>
        <v>5.6666669845581055</v>
      </c>
      <c r="F19" s="23">
        <f>universe!F19</f>
        <v>18.5</v>
      </c>
      <c r="G19" s="23">
        <f>universe!G19</f>
        <v>11.833333969116211</v>
      </c>
      <c r="H19" s="23">
        <f>universe!H19</f>
        <v>21.666667938232422</v>
      </c>
      <c r="I19" s="23">
        <f>universe!I19</f>
        <v>173</v>
      </c>
      <c r="J19" s="23">
        <f>universe!J19</f>
        <v>27</v>
      </c>
      <c r="K19" s="23">
        <f>universe!K19</f>
        <v>12.333333969116211</v>
      </c>
      <c r="L19" s="23">
        <f>universe!L19</f>
        <v>5.5</v>
      </c>
      <c r="M19" s="23">
        <f>universe!M19</f>
        <v>202.16667175292969</v>
      </c>
      <c r="N19" s="23">
        <f>universe!N19</f>
        <v>258.16668701171875</v>
      </c>
      <c r="O19" s="23">
        <f>universe!O19</f>
        <v>897.66668701171875</v>
      </c>
      <c r="P19" s="23">
        <f>universe!P19</f>
        <v>525</v>
      </c>
      <c r="Q19" s="23">
        <f>universe!Q19</f>
        <v>13.333333969116211</v>
      </c>
      <c r="R19" s="23">
        <f>universe!R19</f>
        <v>152.16667175292969</v>
      </c>
      <c r="S19" s="23">
        <f>universe!S19</f>
        <v>17.5</v>
      </c>
      <c r="T19" s="23">
        <f>universe!T19</f>
        <v>342.33334350585938</v>
      </c>
      <c r="U19" s="49"/>
    </row>
    <row r="20" spans="1:21" x14ac:dyDescent="0.45">
      <c r="A20" s="4" t="str">
        <f>universe!A20</f>
        <v>Bihar</v>
      </c>
      <c r="B20" s="2" t="str">
        <f>LEFT(universe!B20,FIND(")",universe!B20))</f>
        <v>Very Large (200 or more)</v>
      </c>
      <c r="C20" s="23">
        <f>universe!C20</f>
        <v>71</v>
      </c>
      <c r="D20" s="23">
        <f>universe!D20</f>
        <v>2</v>
      </c>
      <c r="E20" s="23">
        <f>universe!E20</f>
        <v>2</v>
      </c>
      <c r="F20" s="23">
        <f>universe!F20</f>
        <v>5</v>
      </c>
      <c r="G20" s="23">
        <f>universe!G20</f>
        <v>1</v>
      </c>
      <c r="H20" s="23">
        <f>universe!H20</f>
        <v>5</v>
      </c>
      <c r="I20" s="23">
        <f>universe!I20</f>
        <v>8</v>
      </c>
      <c r="J20" s="23">
        <f>universe!J20</f>
        <v>23</v>
      </c>
      <c r="K20" s="23">
        <f>universe!K20</f>
        <v>4</v>
      </c>
      <c r="L20" s="23">
        <f>universe!L20</f>
        <v>1</v>
      </c>
      <c r="M20" s="23">
        <f>universe!M20</f>
        <v>23</v>
      </c>
      <c r="N20" s="23">
        <f>universe!N20</f>
        <v>10</v>
      </c>
      <c r="O20" s="23">
        <f>universe!O20</f>
        <v>5</v>
      </c>
      <c r="P20" s="23">
        <f>universe!P20</f>
        <v>1</v>
      </c>
      <c r="Q20" s="23">
        <f>universe!Q20</f>
        <v>7</v>
      </c>
      <c r="R20" s="23">
        <f>universe!R20</f>
        <v>4</v>
      </c>
      <c r="S20" s="23">
        <f>universe!S20</f>
        <v>2</v>
      </c>
      <c r="T20" s="23">
        <f>universe!T20</f>
        <v>20</v>
      </c>
      <c r="U20" s="49"/>
    </row>
    <row r="21" spans="1:21" x14ac:dyDescent="0.45">
      <c r="A21" s="4" t="str">
        <f>universe!A21</f>
        <v>Bihar</v>
      </c>
      <c r="B21" s="2" t="s">
        <v>142</v>
      </c>
      <c r="C21" s="23">
        <f>universe!C21</f>
        <v>51245</v>
      </c>
      <c r="D21" s="23">
        <f>universe!D21</f>
        <v>15675</v>
      </c>
      <c r="E21" s="23">
        <f>universe!E21</f>
        <v>6963</v>
      </c>
      <c r="F21" s="23">
        <f>universe!F21</f>
        <v>4829</v>
      </c>
      <c r="G21" s="23">
        <f>universe!G21</f>
        <v>2567</v>
      </c>
      <c r="H21" s="23">
        <f>universe!H21</f>
        <v>3932</v>
      </c>
      <c r="I21" s="23">
        <f>universe!I21</f>
        <v>8498</v>
      </c>
      <c r="J21" s="23">
        <f>universe!J21</f>
        <v>5995</v>
      </c>
      <c r="K21" s="23">
        <f>universe!K21</f>
        <v>3409</v>
      </c>
      <c r="L21" s="23">
        <f>universe!L21</f>
        <v>1803</v>
      </c>
      <c r="M21" s="23">
        <f>universe!M21</f>
        <v>66717</v>
      </c>
      <c r="N21" s="23">
        <f>universe!N21</f>
        <v>14068</v>
      </c>
      <c r="O21" s="23">
        <f>universe!O21</f>
        <v>77885</v>
      </c>
      <c r="P21" s="23">
        <f>universe!P21</f>
        <v>81893</v>
      </c>
      <c r="Q21" s="23">
        <f>universe!Q21</f>
        <v>3780</v>
      </c>
      <c r="R21" s="23">
        <f>universe!R21</f>
        <v>34490</v>
      </c>
      <c r="S21" s="23">
        <f>universe!S21</f>
        <v>13136</v>
      </c>
      <c r="T21" s="23">
        <f>universe!T21</f>
        <v>87017</v>
      </c>
      <c r="U21" s="49"/>
    </row>
    <row r="22" spans="1:21" x14ac:dyDescent="0.45">
      <c r="A22" s="4" t="str">
        <f>universe!A22</f>
        <v>Chhattisgarh</v>
      </c>
      <c r="B22" s="2" t="str">
        <f>LEFT(universe!B22,FIND(")",universe!B22))</f>
        <v>Small (5-19)</v>
      </c>
      <c r="C22" s="23">
        <f>universe!C22</f>
        <v>32105.79296875</v>
      </c>
      <c r="D22" s="23">
        <f>universe!D22</f>
        <v>9646.990234375</v>
      </c>
      <c r="E22" s="23">
        <f>universe!E22</f>
        <v>10133.3388671875</v>
      </c>
      <c r="F22" s="23">
        <f>universe!F22</f>
        <v>4011.966064453125</v>
      </c>
      <c r="G22" s="23">
        <f>universe!G22</f>
        <v>870.39111328125</v>
      </c>
      <c r="H22" s="23">
        <f>universe!H22</f>
        <v>1714.8746337890625</v>
      </c>
      <c r="I22" s="23">
        <f>universe!I22</f>
        <v>4815.3232421875</v>
      </c>
      <c r="J22" s="23">
        <f>universe!J22</f>
        <v>1985.2965087890625</v>
      </c>
      <c r="K22" s="23">
        <f>universe!K22</f>
        <v>2911.10791015625</v>
      </c>
      <c r="L22" s="23">
        <f>universe!L22</f>
        <v>1140.1451416015625</v>
      </c>
      <c r="M22" s="23">
        <f>universe!M22</f>
        <v>41901.4921875</v>
      </c>
      <c r="N22" s="23">
        <f>universe!N22</f>
        <v>27926.791015625</v>
      </c>
      <c r="O22" s="23">
        <f>universe!O22</f>
        <v>40930.5859375</v>
      </c>
      <c r="P22" s="23">
        <f>universe!P22</f>
        <v>128480.328125</v>
      </c>
      <c r="Q22" s="23">
        <f>universe!Q22</f>
        <v>2123.567138671875</v>
      </c>
      <c r="R22" s="23">
        <f>universe!R22</f>
        <v>62494.25390625</v>
      </c>
      <c r="S22" s="23">
        <f>universe!S22</f>
        <v>9467.951171875</v>
      </c>
      <c r="T22" s="23">
        <f>universe!T22</f>
        <v>98201.0703125</v>
      </c>
      <c r="U22" s="49">
        <f>SUM(C22:T26)</f>
        <v>727263.73357272148</v>
      </c>
    </row>
    <row r="23" spans="1:21" x14ac:dyDescent="0.45">
      <c r="A23" s="4" t="str">
        <f>universe!A23</f>
        <v>Chhattisgarh</v>
      </c>
      <c r="B23" s="2" t="str">
        <f>LEFT(universe!B23,FIND(")",universe!B23))</f>
        <v>Medium (20-99)</v>
      </c>
      <c r="C23" s="23">
        <f>universe!C23</f>
        <v>3906.408447265625</v>
      </c>
      <c r="D23" s="23">
        <f>universe!D23</f>
        <v>704.47064208984375</v>
      </c>
      <c r="E23" s="23">
        <f>universe!E23</f>
        <v>700.53814697265625</v>
      </c>
      <c r="F23" s="23">
        <f>universe!F23</f>
        <v>421.97406005859375</v>
      </c>
      <c r="G23" s="23">
        <f>universe!G23</f>
        <v>99.556831359863281</v>
      </c>
      <c r="H23" s="23">
        <f>universe!H23</f>
        <v>283.00335693359375</v>
      </c>
      <c r="I23" s="23">
        <f>universe!I23</f>
        <v>620.45599365234375</v>
      </c>
      <c r="J23" s="23">
        <f>universe!J23</f>
        <v>876.61297607421875</v>
      </c>
      <c r="K23" s="23">
        <f>universe!K23</f>
        <v>389.41946411132813</v>
      </c>
      <c r="L23" s="23">
        <f>universe!L23</f>
        <v>115.16521453857422</v>
      </c>
      <c r="M23" s="23">
        <f>universe!M23</f>
        <v>4263.89306640625</v>
      </c>
      <c r="N23" s="23">
        <f>universe!N23</f>
        <v>2910.085693359375</v>
      </c>
      <c r="O23" s="23">
        <f>universe!O23</f>
        <v>4684.85546875</v>
      </c>
      <c r="P23" s="23">
        <f>universe!P23</f>
        <v>9968.5087890625</v>
      </c>
      <c r="Q23" s="23">
        <f>universe!Q23</f>
        <v>187.65994262695313</v>
      </c>
      <c r="R23" s="23">
        <f>universe!R23</f>
        <v>5440.5712890625</v>
      </c>
      <c r="S23" s="23">
        <f>universe!S23</f>
        <v>689.424072265625</v>
      </c>
      <c r="T23" s="23">
        <f>universe!T23</f>
        <v>7560.5302734375</v>
      </c>
      <c r="U23" s="47"/>
    </row>
    <row r="24" spans="1:21" x14ac:dyDescent="0.45">
      <c r="A24" s="4" t="str">
        <f>universe!A24</f>
        <v>Chhattisgarh</v>
      </c>
      <c r="B24" s="2" t="str">
        <f>LEFT(universe!B24,FIND(")",universe!B24))</f>
        <v>Large (100-199)</v>
      </c>
      <c r="C24" s="23">
        <f>universe!C24</f>
        <v>238.66667175292969</v>
      </c>
      <c r="D24" s="23">
        <f>universe!D24</f>
        <v>10.166666984558105</v>
      </c>
      <c r="E24" s="23">
        <f>universe!E24</f>
        <v>3.1666667461395264</v>
      </c>
      <c r="F24" s="23">
        <f>universe!F24</f>
        <v>28.333333969116211</v>
      </c>
      <c r="G24" s="23">
        <f>universe!G24</f>
        <v>7.6666669845581055</v>
      </c>
      <c r="H24" s="23">
        <f>universe!H24</f>
        <v>28.833333969116211</v>
      </c>
      <c r="I24" s="23">
        <f>universe!I24</f>
        <v>51.166667938232422</v>
      </c>
      <c r="J24" s="23">
        <f>universe!J24</f>
        <v>145.16667175292969</v>
      </c>
      <c r="K24" s="23">
        <f>universe!K24</f>
        <v>33.333335876464844</v>
      </c>
      <c r="L24" s="23">
        <f>universe!L24</f>
        <v>8</v>
      </c>
      <c r="M24" s="23">
        <f>universe!M24</f>
        <v>281.5</v>
      </c>
      <c r="N24" s="23">
        <f>universe!N24</f>
        <v>216.16667175292969</v>
      </c>
      <c r="O24" s="23">
        <f>universe!O24</f>
        <v>405.5</v>
      </c>
      <c r="P24" s="23">
        <f>universe!P24</f>
        <v>272</v>
      </c>
      <c r="Q24" s="23">
        <f>universe!Q24</f>
        <v>9.3333339691162109</v>
      </c>
      <c r="R24" s="23">
        <f>universe!R24</f>
        <v>257.33334350585938</v>
      </c>
      <c r="S24" s="23">
        <f>universe!S24</f>
        <v>10.5</v>
      </c>
      <c r="T24" s="23">
        <f>universe!T24</f>
        <v>195.5</v>
      </c>
      <c r="U24" s="47"/>
    </row>
    <row r="25" spans="1:21" x14ac:dyDescent="0.45">
      <c r="A25" s="4" t="str">
        <f>universe!A25</f>
        <v>Chhattisgarh</v>
      </c>
      <c r="B25" s="2" t="str">
        <f>LEFT(universe!B25,FIND(")",universe!B25))</f>
        <v>Very Large (200 or more)</v>
      </c>
      <c r="C25" s="23">
        <f>universe!C25</f>
        <v>39</v>
      </c>
      <c r="D25" s="23">
        <f>universe!D25</f>
        <v>5</v>
      </c>
      <c r="E25" s="23">
        <f>universe!E25</f>
        <v>1</v>
      </c>
      <c r="F25" s="23">
        <f>universe!F25</f>
        <v>14</v>
      </c>
      <c r="G25" s="23">
        <f>universe!G25</f>
        <v>1</v>
      </c>
      <c r="H25" s="23">
        <f>universe!H25</f>
        <v>4</v>
      </c>
      <c r="I25" s="23">
        <f>universe!I25</f>
        <v>25</v>
      </c>
      <c r="J25" s="23">
        <f>universe!J25</f>
        <v>246</v>
      </c>
      <c r="K25" s="23">
        <f>universe!K25</f>
        <v>12</v>
      </c>
      <c r="L25" s="23">
        <f>universe!L25</f>
        <v>2</v>
      </c>
      <c r="M25" s="23">
        <f>universe!M25</f>
        <v>61</v>
      </c>
      <c r="N25" s="23">
        <f>universe!N25</f>
        <v>23</v>
      </c>
      <c r="O25" s="23">
        <f>universe!O25</f>
        <v>17</v>
      </c>
      <c r="P25" s="23">
        <f>universe!P25</f>
        <v>4</v>
      </c>
      <c r="Q25" s="23">
        <f>universe!Q25</f>
        <v>5</v>
      </c>
      <c r="R25" s="23">
        <f>universe!R25</f>
        <v>9</v>
      </c>
      <c r="S25" s="23">
        <f>universe!S25</f>
        <v>0</v>
      </c>
      <c r="T25" s="23">
        <f>universe!T25</f>
        <v>16</v>
      </c>
      <c r="U25" s="49"/>
    </row>
    <row r="26" spans="1:21" x14ac:dyDescent="0.45">
      <c r="A26" s="4" t="str">
        <f>universe!A26</f>
        <v>Chhattisgarh</v>
      </c>
      <c r="B26" s="2" t="s">
        <v>142</v>
      </c>
      <c r="C26" s="23">
        <f>universe!C26</f>
        <v>10062</v>
      </c>
      <c r="D26" s="23">
        <f>universe!D26</f>
        <v>3421</v>
      </c>
      <c r="E26" s="23">
        <f>universe!E26</f>
        <v>5662</v>
      </c>
      <c r="F26" s="23">
        <f>universe!F26</f>
        <v>1066</v>
      </c>
      <c r="G26" s="23">
        <f>universe!G26</f>
        <v>514</v>
      </c>
      <c r="H26" s="23">
        <f>universe!H26</f>
        <v>1334</v>
      </c>
      <c r="I26" s="23">
        <f>universe!I26</f>
        <v>3286</v>
      </c>
      <c r="J26" s="23">
        <f>universe!J26</f>
        <v>2048</v>
      </c>
      <c r="K26" s="23">
        <f>universe!K26</f>
        <v>1748</v>
      </c>
      <c r="L26" s="23">
        <f>universe!L26</f>
        <v>988</v>
      </c>
      <c r="M26" s="23">
        <f>universe!M26</f>
        <v>25866</v>
      </c>
      <c r="N26" s="23">
        <f>universe!N26</f>
        <v>12678</v>
      </c>
      <c r="O26" s="23">
        <f>universe!O26</f>
        <v>25883</v>
      </c>
      <c r="P26" s="23">
        <f>universe!P26</f>
        <v>36960</v>
      </c>
      <c r="Q26" s="23">
        <f>universe!Q26</f>
        <v>1315</v>
      </c>
      <c r="R26" s="23">
        <f>universe!R26</f>
        <v>19038</v>
      </c>
      <c r="S26" s="23">
        <f>universe!S26</f>
        <v>5974</v>
      </c>
      <c r="T26" s="23">
        <f>universe!T26</f>
        <v>42050</v>
      </c>
      <c r="U26" s="49"/>
    </row>
    <row r="27" spans="1:21" x14ac:dyDescent="0.45">
      <c r="A27" s="4" t="str">
        <f>universe!A27</f>
        <v>Delhi</v>
      </c>
      <c r="B27" s="2" t="str">
        <f>LEFT(universe!B27,FIND(")",universe!B27))</f>
        <v>Small (5-19)</v>
      </c>
      <c r="C27" s="23">
        <f>universe!C27</f>
        <v>17493.919921875</v>
      </c>
      <c r="D27" s="23">
        <f>universe!D27</f>
        <v>12613.7373046875</v>
      </c>
      <c r="E27" s="23">
        <f>universe!E27</f>
        <v>25460.486328125</v>
      </c>
      <c r="F27" s="23">
        <f>universe!F27</f>
        <v>6173.38525390625</v>
      </c>
      <c r="G27" s="23">
        <f>universe!G27</f>
        <v>3022.44580078125</v>
      </c>
      <c r="H27" s="23">
        <f>universe!H27</f>
        <v>7522.50146484375</v>
      </c>
      <c r="I27" s="23">
        <f>universe!I27</f>
        <v>2172.012939453125</v>
      </c>
      <c r="J27" s="23">
        <f>universe!J27</f>
        <v>3684.50439453125</v>
      </c>
      <c r="K27" s="23">
        <f>universe!K27</f>
        <v>6015.388671875</v>
      </c>
      <c r="L27" s="23">
        <f>universe!L27</f>
        <v>2119.254150390625</v>
      </c>
      <c r="M27" s="23">
        <f>universe!M27</f>
        <v>91536.21875</v>
      </c>
      <c r="N27" s="23">
        <f>universe!N27</f>
        <v>26813.203125</v>
      </c>
      <c r="O27" s="23">
        <f>universe!O27</f>
        <v>66428.453125</v>
      </c>
      <c r="P27" s="23">
        <f>universe!P27</f>
        <v>101264.796875</v>
      </c>
      <c r="Q27" s="23">
        <f>universe!Q27</f>
        <v>2847</v>
      </c>
      <c r="R27" s="23">
        <f>universe!R27</f>
        <v>51862.3125</v>
      </c>
      <c r="S27" s="23">
        <f>universe!S27</f>
        <v>20208.611328125</v>
      </c>
      <c r="T27" s="23">
        <f>universe!T27</f>
        <v>132533.59375</v>
      </c>
      <c r="U27" s="49">
        <f>SUM(C27:T31)</f>
        <v>1034977.55078125</v>
      </c>
    </row>
    <row r="28" spans="1:21" x14ac:dyDescent="0.45">
      <c r="A28" s="4" t="str">
        <f>universe!A28</f>
        <v>Delhi</v>
      </c>
      <c r="B28" s="2" t="str">
        <f>LEFT(universe!B28,FIND(")",universe!B28))</f>
        <v>Medium (20-99)</v>
      </c>
      <c r="C28" s="23">
        <f>universe!C28</f>
        <v>6337.47998046875</v>
      </c>
      <c r="D28" s="23">
        <f>universe!D28</f>
        <v>4255.0595703125</v>
      </c>
      <c r="E28" s="23">
        <f>universe!E28</f>
        <v>7527.12158203125</v>
      </c>
      <c r="F28" s="23">
        <f>universe!F28</f>
        <v>2478.59619140625</v>
      </c>
      <c r="G28" s="23">
        <f>universe!G28</f>
        <v>1166.6114501953125</v>
      </c>
      <c r="H28" s="23">
        <f>universe!H28</f>
        <v>3346.00048828125</v>
      </c>
      <c r="I28" s="23">
        <f>universe!I28</f>
        <v>795.62823486328125</v>
      </c>
      <c r="J28" s="23">
        <f>universe!J28</f>
        <v>1900.8760986328125</v>
      </c>
      <c r="K28" s="23">
        <f>universe!K28</f>
        <v>2377.34716796875</v>
      </c>
      <c r="L28" s="23">
        <f>universe!L28</f>
        <v>895.31353759765625</v>
      </c>
      <c r="M28" s="23">
        <f>universe!M28</f>
        <v>33536.8046875</v>
      </c>
      <c r="N28" s="23">
        <f>universe!N28</f>
        <v>9946.92578125</v>
      </c>
      <c r="O28" s="23">
        <f>universe!O28</f>
        <v>26674.86328125</v>
      </c>
      <c r="P28" s="23">
        <f>universe!P28</f>
        <v>29230.07421875</v>
      </c>
      <c r="Q28" s="23">
        <f>universe!Q28</f>
        <v>883.8934326171875</v>
      </c>
      <c r="R28" s="23">
        <f>universe!R28</f>
        <v>15882.828125</v>
      </c>
      <c r="S28" s="23">
        <f>universe!S28</f>
        <v>6381.27783203125</v>
      </c>
      <c r="T28" s="23">
        <f>universe!T28</f>
        <v>39247.8984375</v>
      </c>
      <c r="U28" s="47"/>
    </row>
    <row r="29" spans="1:21" x14ac:dyDescent="0.45">
      <c r="A29" s="4" t="str">
        <f>universe!A29</f>
        <v>Delhi</v>
      </c>
      <c r="B29" s="2" t="str">
        <f>LEFT(universe!B29,FIND(")",universe!B29))</f>
        <v>Large (100-199)</v>
      </c>
      <c r="C29" s="23">
        <f>universe!C29</f>
        <v>284</v>
      </c>
      <c r="D29" s="23">
        <f>universe!D29</f>
        <v>154.375</v>
      </c>
      <c r="E29" s="23">
        <f>universe!E29</f>
        <v>173.5</v>
      </c>
      <c r="F29" s="23">
        <f>universe!F29</f>
        <v>134.5</v>
      </c>
      <c r="G29" s="23">
        <f>universe!G29</f>
        <v>60.75</v>
      </c>
      <c r="H29" s="23">
        <f>universe!H29</f>
        <v>208.125</v>
      </c>
      <c r="I29" s="23">
        <f>universe!I29</f>
        <v>35.875</v>
      </c>
      <c r="J29" s="23">
        <f>universe!J29</f>
        <v>140</v>
      </c>
      <c r="K29" s="23">
        <f>universe!K29</f>
        <v>127.75</v>
      </c>
      <c r="L29" s="23">
        <f>universe!L29</f>
        <v>67</v>
      </c>
      <c r="M29" s="23">
        <f>universe!M29</f>
        <v>1526.75</v>
      </c>
      <c r="N29" s="23">
        <f>universe!N29</f>
        <v>463.375</v>
      </c>
      <c r="O29" s="23">
        <f>universe!O29</f>
        <v>1438.25</v>
      </c>
      <c r="P29" s="23">
        <f>universe!P29</f>
        <v>559.125</v>
      </c>
      <c r="Q29" s="23">
        <f>universe!Q29</f>
        <v>108</v>
      </c>
      <c r="R29" s="23">
        <f>universe!R29</f>
        <v>416.75</v>
      </c>
      <c r="S29" s="23">
        <f>universe!S29</f>
        <v>214</v>
      </c>
      <c r="T29" s="23">
        <f>universe!T29</f>
        <v>1635</v>
      </c>
      <c r="U29" s="49"/>
    </row>
    <row r="30" spans="1:21" x14ac:dyDescent="0.45">
      <c r="A30" s="4" t="str">
        <f>universe!A30</f>
        <v>Delhi</v>
      </c>
      <c r="B30" s="2" t="str">
        <f>LEFT(universe!B30,FIND(")",universe!B30))</f>
        <v>Very Large (200 or more)</v>
      </c>
      <c r="C30" s="23">
        <f>universe!C30</f>
        <v>205</v>
      </c>
      <c r="D30" s="23">
        <f>universe!D30</f>
        <v>52</v>
      </c>
      <c r="E30" s="23">
        <f>universe!E30</f>
        <v>74</v>
      </c>
      <c r="F30" s="23">
        <f>universe!F30</f>
        <v>112</v>
      </c>
      <c r="G30" s="23">
        <f>universe!G30</f>
        <v>57</v>
      </c>
      <c r="H30" s="23">
        <f>universe!H30</f>
        <v>66</v>
      </c>
      <c r="I30" s="23">
        <f>universe!I30</f>
        <v>36</v>
      </c>
      <c r="J30" s="23">
        <f>universe!J30</f>
        <v>127</v>
      </c>
      <c r="K30" s="23">
        <f>universe!K30</f>
        <v>127</v>
      </c>
      <c r="L30" s="23">
        <f>universe!L30</f>
        <v>92</v>
      </c>
      <c r="M30" s="23">
        <f>universe!M30</f>
        <v>505</v>
      </c>
      <c r="N30" s="23">
        <f>universe!N30</f>
        <v>588</v>
      </c>
      <c r="O30" s="23">
        <f>universe!O30</f>
        <v>277</v>
      </c>
      <c r="P30" s="23">
        <f>universe!P30</f>
        <v>77</v>
      </c>
      <c r="Q30" s="23">
        <f>universe!Q30</f>
        <v>139</v>
      </c>
      <c r="R30" s="23">
        <f>universe!R30</f>
        <v>188</v>
      </c>
      <c r="S30" s="23">
        <f>universe!S30</f>
        <v>229</v>
      </c>
      <c r="T30" s="23">
        <f>universe!T30</f>
        <v>1557</v>
      </c>
      <c r="U30" s="49"/>
    </row>
    <row r="31" spans="1:21" x14ac:dyDescent="0.45">
      <c r="A31" s="4" t="str">
        <f>universe!A31</f>
        <v>Delhi</v>
      </c>
      <c r="B31" s="2" t="s">
        <v>142</v>
      </c>
      <c r="C31" s="23">
        <f>universe!C31</f>
        <v>8222</v>
      </c>
      <c r="D31" s="23">
        <f>universe!D31</f>
        <v>10599</v>
      </c>
      <c r="E31" s="23">
        <f>universe!E31</f>
        <v>7082</v>
      </c>
      <c r="F31" s="23">
        <f>universe!F31</f>
        <v>2488</v>
      </c>
      <c r="G31" s="23">
        <f>universe!G31</f>
        <v>2069</v>
      </c>
      <c r="H31" s="23">
        <f>universe!H31</f>
        <v>7286</v>
      </c>
      <c r="I31" s="23">
        <f>universe!I31</f>
        <v>1648</v>
      </c>
      <c r="J31" s="23">
        <f>universe!J31</f>
        <v>3579</v>
      </c>
      <c r="K31" s="23">
        <f>universe!K31</f>
        <v>4631</v>
      </c>
      <c r="L31" s="23">
        <f>universe!L31</f>
        <v>1482</v>
      </c>
      <c r="M31" s="23">
        <f>universe!M31</f>
        <v>39654</v>
      </c>
      <c r="N31" s="23">
        <f>universe!N31</f>
        <v>9522</v>
      </c>
      <c r="O31" s="23">
        <f>universe!O31</f>
        <v>37331</v>
      </c>
      <c r="P31" s="23">
        <f>universe!P31</f>
        <v>32925</v>
      </c>
      <c r="Q31" s="23">
        <f>universe!Q31</f>
        <v>2221</v>
      </c>
      <c r="R31" s="23">
        <f>universe!R31</f>
        <v>21684</v>
      </c>
      <c r="S31" s="23">
        <f>universe!S31</f>
        <v>4761</v>
      </c>
      <c r="T31" s="23">
        <f>universe!T31</f>
        <v>52902</v>
      </c>
      <c r="U31" s="47"/>
    </row>
    <row r="32" spans="1:21" x14ac:dyDescent="0.45">
      <c r="A32" s="4" t="str">
        <f>universe!A32</f>
        <v>Goa</v>
      </c>
      <c r="B32" s="2" t="str">
        <f>LEFT(universe!B32,FIND(")",universe!B32))</f>
        <v>Small (5-19)</v>
      </c>
      <c r="C32" s="23">
        <f>universe!C32</f>
        <v>2325.833740234375</v>
      </c>
      <c r="D32" s="23">
        <f>universe!D32</f>
        <v>873.23486328125</v>
      </c>
      <c r="E32" s="23">
        <f>universe!E32</f>
        <v>986.2894287109375</v>
      </c>
      <c r="F32" s="23">
        <f>universe!F32</f>
        <v>532.44189453125</v>
      </c>
      <c r="G32" s="23">
        <f>universe!G32</f>
        <v>61.278495788574219</v>
      </c>
      <c r="H32" s="23">
        <f>universe!H32</f>
        <v>131.6932373046875</v>
      </c>
      <c r="I32" s="23">
        <f>universe!I32</f>
        <v>236.23750305175781</v>
      </c>
      <c r="J32" s="23">
        <f>universe!J32</f>
        <v>57.274494171142578</v>
      </c>
      <c r="K32" s="23">
        <f>universe!K32</f>
        <v>114.08136749267578</v>
      </c>
      <c r="L32" s="23">
        <f>universe!L32</f>
        <v>39.511875152587891</v>
      </c>
      <c r="M32" s="23">
        <f>universe!M32</f>
        <v>5043.91015625</v>
      </c>
      <c r="N32" s="23">
        <f>universe!N32</f>
        <v>3084.404052734375</v>
      </c>
      <c r="O32" s="23">
        <f>universe!O32</f>
        <v>2891.61962890625</v>
      </c>
      <c r="P32" s="23">
        <f>universe!P32</f>
        <v>6798.068359375</v>
      </c>
      <c r="Q32" s="23">
        <f>universe!Q32</f>
        <v>872.0521240234375</v>
      </c>
      <c r="R32" s="23">
        <f>universe!R32</f>
        <v>8254.70703125</v>
      </c>
      <c r="S32" s="23">
        <f>universe!S32</f>
        <v>878.00634765625</v>
      </c>
      <c r="T32" s="23">
        <f>universe!T32</f>
        <v>10653.1513671875</v>
      </c>
      <c r="U32" s="49">
        <f>SUM(C32:T36)</f>
        <v>84895.054275870323</v>
      </c>
    </row>
    <row r="33" spans="1:21" x14ac:dyDescent="0.45">
      <c r="A33" s="4" t="str">
        <f>universe!A33</f>
        <v>Goa</v>
      </c>
      <c r="B33" s="2" t="str">
        <f>LEFT(universe!B33,FIND(")",universe!B33))</f>
        <v>Medium (20-99)</v>
      </c>
      <c r="C33" s="23">
        <f>universe!C33</f>
        <v>127.91666412353516</v>
      </c>
      <c r="D33" s="23">
        <f>universe!D33</f>
        <v>7</v>
      </c>
      <c r="E33" s="23">
        <f>universe!E33</f>
        <v>5</v>
      </c>
      <c r="F33" s="23">
        <f>universe!F33</f>
        <v>33.125</v>
      </c>
      <c r="G33" s="23">
        <f>universe!G33</f>
        <v>25.416666030883789</v>
      </c>
      <c r="H33" s="23">
        <f>universe!H33</f>
        <v>57.083332061767578</v>
      </c>
      <c r="I33" s="23">
        <f>universe!I33</f>
        <v>36.416667938232422</v>
      </c>
      <c r="J33" s="23">
        <f>universe!J33</f>
        <v>53</v>
      </c>
      <c r="K33" s="23">
        <f>universe!K33</f>
        <v>41</v>
      </c>
      <c r="L33" s="23">
        <f>universe!L33</f>
        <v>18</v>
      </c>
      <c r="M33" s="23">
        <f>universe!M33</f>
        <v>462.91665649414063</v>
      </c>
      <c r="N33" s="23">
        <f>universe!N33</f>
        <v>153.04167175292969</v>
      </c>
      <c r="O33" s="23">
        <f>universe!O33</f>
        <v>212</v>
      </c>
      <c r="P33" s="23">
        <f>universe!P33</f>
        <v>208.75</v>
      </c>
      <c r="Q33" s="23">
        <f>universe!Q33</f>
        <v>167</v>
      </c>
      <c r="R33" s="23">
        <f>universe!R33</f>
        <v>137.33332824707031</v>
      </c>
      <c r="S33" s="23">
        <f>universe!S33</f>
        <v>15</v>
      </c>
      <c r="T33" s="23">
        <f>universe!T33</f>
        <v>271.04165649414063</v>
      </c>
      <c r="U33" s="49"/>
    </row>
    <row r="34" spans="1:21" x14ac:dyDescent="0.45">
      <c r="A34" s="4" t="str">
        <f>universe!A34</f>
        <v>Goa</v>
      </c>
      <c r="B34" s="2" t="str">
        <f>LEFT(universe!B34,FIND(")",universe!B34))</f>
        <v>Large (100-199)</v>
      </c>
      <c r="C34" s="23">
        <f>universe!C34</f>
        <v>19</v>
      </c>
      <c r="D34" s="23">
        <f>universe!D34</f>
        <v>1.1499999761581421</v>
      </c>
      <c r="E34" s="23">
        <f>universe!E34</f>
        <v>3</v>
      </c>
      <c r="F34" s="23">
        <f>universe!F34</f>
        <v>12</v>
      </c>
      <c r="G34" s="23">
        <f>universe!G34</f>
        <v>12</v>
      </c>
      <c r="H34" s="23">
        <f>universe!H34</f>
        <v>10.716667175292969</v>
      </c>
      <c r="I34" s="23">
        <f>universe!I34</f>
        <v>4</v>
      </c>
      <c r="J34" s="23">
        <f>universe!J34</f>
        <v>18.5</v>
      </c>
      <c r="K34" s="23">
        <f>universe!K34</f>
        <v>15</v>
      </c>
      <c r="L34" s="23">
        <f>universe!L34</f>
        <v>6</v>
      </c>
      <c r="M34" s="23">
        <f>universe!M34</f>
        <v>79.283332824707031</v>
      </c>
      <c r="N34" s="23">
        <f>universe!N34</f>
        <v>12.658332824707031</v>
      </c>
      <c r="O34" s="23">
        <f>universe!O34</f>
        <v>16</v>
      </c>
      <c r="P34" s="23">
        <f>universe!P34</f>
        <v>8.4500007629394531</v>
      </c>
      <c r="Q34" s="23">
        <f>universe!Q34</f>
        <v>31</v>
      </c>
      <c r="R34" s="23">
        <f>universe!R34</f>
        <v>10</v>
      </c>
      <c r="S34" s="23">
        <f>universe!S34</f>
        <v>2</v>
      </c>
      <c r="T34" s="23">
        <f>universe!T34</f>
        <v>28.458332061767578</v>
      </c>
      <c r="U34" s="49"/>
    </row>
    <row r="35" spans="1:21" x14ac:dyDescent="0.45">
      <c r="A35" s="4" t="str">
        <f>universe!A35</f>
        <v>Goa</v>
      </c>
      <c r="B35" s="2" t="str">
        <f>LEFT(universe!B35,FIND(")",universe!B35))</f>
        <v>Very Large (200 or more)</v>
      </c>
      <c r="C35" s="23">
        <f>universe!C35</f>
        <v>9</v>
      </c>
      <c r="D35" s="23">
        <f>universe!D35</f>
        <v>6</v>
      </c>
      <c r="E35" s="23">
        <f>universe!E35</f>
        <v>0</v>
      </c>
      <c r="F35" s="23">
        <f>universe!F35</f>
        <v>11</v>
      </c>
      <c r="G35" s="23">
        <f>universe!G35</f>
        <v>51</v>
      </c>
      <c r="H35" s="23">
        <f>universe!H35</f>
        <v>8</v>
      </c>
      <c r="I35" s="23">
        <f>universe!I35</f>
        <v>2</v>
      </c>
      <c r="J35" s="23">
        <f>universe!J35</f>
        <v>20</v>
      </c>
      <c r="K35" s="23">
        <f>universe!K35</f>
        <v>14</v>
      </c>
      <c r="L35" s="23">
        <f>universe!L35</f>
        <v>4</v>
      </c>
      <c r="M35" s="23">
        <f>universe!M35</f>
        <v>82</v>
      </c>
      <c r="N35" s="23">
        <f>universe!N35</f>
        <v>12</v>
      </c>
      <c r="O35" s="23">
        <f>universe!O35</f>
        <v>3</v>
      </c>
      <c r="P35" s="23">
        <f>universe!P35</f>
        <v>2</v>
      </c>
      <c r="Q35" s="23">
        <f>universe!Q35</f>
        <v>16</v>
      </c>
      <c r="R35" s="23">
        <f>universe!R35</f>
        <v>6</v>
      </c>
      <c r="S35" s="23">
        <f>universe!S35</f>
        <v>4</v>
      </c>
      <c r="T35" s="23">
        <f>universe!T35</f>
        <v>15</v>
      </c>
      <c r="U35" s="47"/>
    </row>
    <row r="36" spans="1:21" x14ac:dyDescent="0.45">
      <c r="A36" s="4" t="str">
        <f>universe!A36</f>
        <v>Goa</v>
      </c>
      <c r="B36" s="2" t="s">
        <v>142</v>
      </c>
      <c r="C36" s="23">
        <f>universe!C36</f>
        <v>1757</v>
      </c>
      <c r="D36" s="23">
        <f>universe!D36</f>
        <v>384</v>
      </c>
      <c r="E36" s="23">
        <f>universe!E36</f>
        <v>1063</v>
      </c>
      <c r="F36" s="23">
        <f>universe!F36</f>
        <v>24</v>
      </c>
      <c r="G36" s="23">
        <f>universe!G36</f>
        <v>83</v>
      </c>
      <c r="H36" s="23">
        <f>universe!H36</f>
        <v>258</v>
      </c>
      <c r="I36" s="23">
        <f>universe!I36</f>
        <v>211</v>
      </c>
      <c r="J36" s="23">
        <f>universe!J36</f>
        <v>120</v>
      </c>
      <c r="K36" s="23">
        <f>universe!K36</f>
        <v>181</v>
      </c>
      <c r="L36" s="23">
        <f>universe!L36</f>
        <v>52</v>
      </c>
      <c r="M36" s="23">
        <f>universe!M36</f>
        <v>3220</v>
      </c>
      <c r="N36" s="23">
        <f>universe!N36</f>
        <v>2514</v>
      </c>
      <c r="O36" s="23">
        <f>universe!O36</f>
        <v>3931</v>
      </c>
      <c r="P36" s="23">
        <f>universe!P36</f>
        <v>7454</v>
      </c>
      <c r="Q36" s="23">
        <f>universe!Q36</f>
        <v>1266</v>
      </c>
      <c r="R36" s="23">
        <f>universe!R36</f>
        <v>5241</v>
      </c>
      <c r="S36" s="23">
        <f>universe!S36</f>
        <v>566</v>
      </c>
      <c r="T36" s="23">
        <f>universe!T36</f>
        <v>10151</v>
      </c>
      <c r="U36" s="49">
        <f>SUM(C37:T41)</f>
        <v>3178715.8398132324</v>
      </c>
    </row>
    <row r="37" spans="1:21" x14ac:dyDescent="0.45">
      <c r="A37" s="4" t="str">
        <f>universe!A37</f>
        <v>Gujarat, Dadra &amp; Nagar Haveli &amp; Daman &amp; Diu</v>
      </c>
      <c r="B37" s="2" t="str">
        <f>LEFT(universe!B37,FIND(")",universe!B37))</f>
        <v>Small (5-19)</v>
      </c>
      <c r="C37" s="23">
        <f>universe!C37</f>
        <v>87313.2890625</v>
      </c>
      <c r="D37" s="23">
        <f>universe!D37</f>
        <v>201136.875</v>
      </c>
      <c r="E37" s="23">
        <f>universe!E37</f>
        <v>63047.765625</v>
      </c>
      <c r="F37" s="23">
        <f>universe!F37</f>
        <v>22507.1015625</v>
      </c>
      <c r="G37" s="23">
        <f>universe!G37</f>
        <v>6188.830078125</v>
      </c>
      <c r="H37" s="23">
        <f>universe!H37</f>
        <v>33006.66015625</v>
      </c>
      <c r="I37" s="23">
        <f>universe!I37</f>
        <v>13145.4501953125</v>
      </c>
      <c r="J37" s="23">
        <f>universe!J37</f>
        <v>16233.3359375</v>
      </c>
      <c r="K37" s="23">
        <f>universe!K37</f>
        <v>31018.080078125</v>
      </c>
      <c r="L37" s="23">
        <f>universe!L37</f>
        <v>4806.1337890625</v>
      </c>
      <c r="M37" s="23">
        <f>universe!M37</f>
        <v>298689.46875</v>
      </c>
      <c r="N37" s="23">
        <f>universe!N37</f>
        <v>114938.984375</v>
      </c>
      <c r="O37" s="23">
        <f>universe!O37</f>
        <v>226846.140625</v>
      </c>
      <c r="P37" s="23">
        <f>universe!P37</f>
        <v>356315.9375</v>
      </c>
      <c r="Q37" s="23">
        <f>universe!Q37</f>
        <v>6013.6455078125</v>
      </c>
      <c r="R37" s="23">
        <f>universe!R37</f>
        <v>259064.0625</v>
      </c>
      <c r="S37" s="23">
        <f>universe!S37</f>
        <v>40139.5859375</v>
      </c>
      <c r="T37" s="23">
        <f>universe!T37</f>
        <v>386049.875</v>
      </c>
      <c r="U37" s="47"/>
    </row>
    <row r="38" spans="1:21" x14ac:dyDescent="0.45">
      <c r="A38" s="4" t="str">
        <f>universe!A38</f>
        <v>Gujarat, Dadra &amp; Nagar Haveli &amp; Daman &amp; Diu</v>
      </c>
      <c r="B38" s="2" t="str">
        <f>LEFT(universe!B38,FIND(")",universe!B38))</f>
        <v>Medium (20-99)</v>
      </c>
      <c r="C38" s="23">
        <f>universe!C38</f>
        <v>9842.212890625</v>
      </c>
      <c r="D38" s="23">
        <f>universe!D38</f>
        <v>19433.24609375</v>
      </c>
      <c r="E38" s="23">
        <f>universe!E38</f>
        <v>4664.6689453125</v>
      </c>
      <c r="F38" s="23">
        <f>universe!F38</f>
        <v>5161.1728515625</v>
      </c>
      <c r="G38" s="23">
        <f>universe!G38</f>
        <v>1696.48583984375</v>
      </c>
      <c r="H38" s="23">
        <f>universe!H38</f>
        <v>6069.33984375</v>
      </c>
      <c r="I38" s="23">
        <f>universe!I38</f>
        <v>3828.868896484375</v>
      </c>
      <c r="J38" s="23">
        <f>universe!J38</f>
        <v>4587.69775390625</v>
      </c>
      <c r="K38" s="23">
        <f>universe!K38</f>
        <v>5057.40771484375</v>
      </c>
      <c r="L38" s="23">
        <f>universe!L38</f>
        <v>696.740234375</v>
      </c>
      <c r="M38" s="23">
        <f>universe!M38</f>
        <v>31173.15625</v>
      </c>
      <c r="N38" s="23">
        <f>universe!N38</f>
        <v>10033.568359375</v>
      </c>
      <c r="O38" s="23">
        <f>universe!O38</f>
        <v>22770.162109375</v>
      </c>
      <c r="P38" s="23">
        <f>universe!P38</f>
        <v>24717.951171875</v>
      </c>
      <c r="Q38" s="23">
        <f>universe!Q38</f>
        <v>478.07540893554688</v>
      </c>
      <c r="R38" s="23">
        <f>universe!R38</f>
        <v>18337.4453125</v>
      </c>
      <c r="S38" s="23">
        <f>universe!S38</f>
        <v>2744.61962890625</v>
      </c>
      <c r="T38" s="23">
        <f>universe!T38</f>
        <v>26356.798828125</v>
      </c>
      <c r="U38" s="49"/>
    </row>
    <row r="39" spans="1:21" x14ac:dyDescent="0.45">
      <c r="A39" s="4" t="str">
        <f>universe!A39</f>
        <v>Gujarat, Dadra &amp; Nagar Haveli &amp; Daman &amp; Diu</v>
      </c>
      <c r="B39" s="2" t="str">
        <f>LEFT(universe!B39,FIND(")",universe!B39))</f>
        <v>Large (100-199)</v>
      </c>
      <c r="C39" s="23">
        <f>universe!C39</f>
        <v>217</v>
      </c>
      <c r="D39" s="23">
        <f>universe!D39</f>
        <v>498</v>
      </c>
      <c r="E39" s="23">
        <f>universe!E39</f>
        <v>68</v>
      </c>
      <c r="F39" s="23">
        <f>universe!F39</f>
        <v>369</v>
      </c>
      <c r="G39" s="23">
        <f>universe!G39</f>
        <v>184</v>
      </c>
      <c r="H39" s="23">
        <f>universe!H39</f>
        <v>303</v>
      </c>
      <c r="I39" s="23">
        <f>universe!I39</f>
        <v>393</v>
      </c>
      <c r="J39" s="23">
        <f>universe!J39</f>
        <v>263</v>
      </c>
      <c r="K39" s="23">
        <f>universe!K39</f>
        <v>250</v>
      </c>
      <c r="L39" s="23">
        <f>universe!L39</f>
        <v>26</v>
      </c>
      <c r="M39" s="23">
        <f>universe!M39</f>
        <v>753</v>
      </c>
      <c r="N39" s="23">
        <f>universe!N39</f>
        <v>192</v>
      </c>
      <c r="O39" s="23">
        <f>universe!O39</f>
        <v>138</v>
      </c>
      <c r="P39" s="23">
        <f>universe!P39</f>
        <v>44</v>
      </c>
      <c r="Q39" s="23">
        <f>universe!Q39</f>
        <v>50</v>
      </c>
      <c r="R39" s="23">
        <f>universe!R39</f>
        <v>50</v>
      </c>
      <c r="S39" s="23">
        <f>universe!S39</f>
        <v>51</v>
      </c>
      <c r="T39" s="23">
        <f>universe!T39</f>
        <v>263</v>
      </c>
      <c r="U39" s="47"/>
    </row>
    <row r="40" spans="1:21" x14ac:dyDescent="0.45">
      <c r="A40" s="4" t="str">
        <f>universe!A40</f>
        <v>Gujarat, Dadra &amp; Nagar Haveli &amp; Daman &amp; Diu</v>
      </c>
      <c r="B40" s="2" t="str">
        <f>LEFT(universe!B40,FIND(")",universe!B40))</f>
        <v>Very Large (200 or more)</v>
      </c>
      <c r="C40" s="23">
        <f>universe!C40</f>
        <v>317</v>
      </c>
      <c r="D40" s="23">
        <f>universe!D40</f>
        <v>773</v>
      </c>
      <c r="E40" s="23">
        <f>universe!E40</f>
        <v>81</v>
      </c>
      <c r="F40" s="23">
        <f>universe!F40</f>
        <v>643</v>
      </c>
      <c r="G40" s="23">
        <f>universe!G40</f>
        <v>332</v>
      </c>
      <c r="H40" s="23">
        <f>universe!H40</f>
        <v>380</v>
      </c>
      <c r="I40" s="23">
        <f>universe!I40</f>
        <v>382</v>
      </c>
      <c r="J40" s="23">
        <f>universe!J40</f>
        <v>300</v>
      </c>
      <c r="K40" s="23">
        <f>universe!K40</f>
        <v>321</v>
      </c>
      <c r="L40" s="23">
        <f>universe!L40</f>
        <v>85</v>
      </c>
      <c r="M40" s="23">
        <f>universe!M40</f>
        <v>1008</v>
      </c>
      <c r="N40" s="23">
        <f>universe!N40</f>
        <v>319</v>
      </c>
      <c r="O40" s="23">
        <f>universe!O40</f>
        <v>155</v>
      </c>
      <c r="P40" s="23">
        <f>universe!P40</f>
        <v>38</v>
      </c>
      <c r="Q40" s="23">
        <f>universe!Q40</f>
        <v>39</v>
      </c>
      <c r="R40" s="23">
        <f>universe!R40</f>
        <v>89</v>
      </c>
      <c r="S40" s="23">
        <f>universe!S40</f>
        <v>73</v>
      </c>
      <c r="T40" s="23">
        <f>universe!T40</f>
        <v>263</v>
      </c>
      <c r="U40" s="47"/>
    </row>
    <row r="41" spans="1:21" x14ac:dyDescent="0.45">
      <c r="A41" s="4" t="str">
        <f>universe!A41</f>
        <v>Gujarat, Dadra &amp; Nagar Haveli &amp; Daman &amp; Diu</v>
      </c>
      <c r="B41" s="2" t="s">
        <v>142</v>
      </c>
      <c r="C41" s="23">
        <f>universe!C41</f>
        <v>47806</v>
      </c>
      <c r="D41" s="23">
        <f>universe!D41</f>
        <v>45030</v>
      </c>
      <c r="E41" s="23">
        <f>universe!E41</f>
        <v>8743</v>
      </c>
      <c r="F41" s="23">
        <f>universe!F41</f>
        <v>15719</v>
      </c>
      <c r="G41" s="23">
        <f>universe!G41</f>
        <v>6088</v>
      </c>
      <c r="H41" s="23">
        <f>universe!H41</f>
        <v>15939</v>
      </c>
      <c r="I41" s="23">
        <f>universe!I41</f>
        <v>16041</v>
      </c>
      <c r="J41" s="23">
        <f>universe!J41</f>
        <v>23748</v>
      </c>
      <c r="K41" s="23">
        <f>universe!K41</f>
        <v>35233</v>
      </c>
      <c r="L41" s="23">
        <f>universe!L41</f>
        <v>4950</v>
      </c>
      <c r="M41" s="23">
        <f>universe!M41</f>
        <v>128945</v>
      </c>
      <c r="N41" s="23">
        <f>universe!N41</f>
        <v>32890</v>
      </c>
      <c r="O41" s="23">
        <f>universe!O41</f>
        <v>114809</v>
      </c>
      <c r="P41" s="23">
        <f>universe!P41</f>
        <v>106718</v>
      </c>
      <c r="Q41" s="23">
        <f>universe!Q41</f>
        <v>6524</v>
      </c>
      <c r="R41" s="23">
        <f>universe!R41</f>
        <v>58502</v>
      </c>
      <c r="S41" s="23">
        <f>universe!S41</f>
        <v>12696</v>
      </c>
      <c r="T41" s="23">
        <f>universe!T41</f>
        <v>124514</v>
      </c>
      <c r="U41" s="47"/>
    </row>
    <row r="42" spans="1:21" x14ac:dyDescent="0.45">
      <c r="A42" s="4" t="str">
        <f>universe!A42</f>
        <v>Haryana</v>
      </c>
      <c r="B42" s="2" t="str">
        <f>LEFT(universe!B42,FIND(")",universe!B42))</f>
        <v>Small (5-19)</v>
      </c>
      <c r="C42" s="23">
        <f>universe!C42</f>
        <v>52702.8984375</v>
      </c>
      <c r="D42" s="23">
        <f>universe!D42</f>
        <v>14605.953125</v>
      </c>
      <c r="E42" s="23">
        <f>universe!E42</f>
        <v>14603.84765625</v>
      </c>
      <c r="F42" s="23">
        <f>universe!F42</f>
        <v>7358.1923828125</v>
      </c>
      <c r="G42" s="23">
        <f>universe!G42</f>
        <v>2966.413818359375</v>
      </c>
      <c r="H42" s="23">
        <f>universe!H42</f>
        <v>5391.775390625</v>
      </c>
      <c r="I42" s="23">
        <f>universe!I42</f>
        <v>5151.365234375</v>
      </c>
      <c r="J42" s="23">
        <f>universe!J42</f>
        <v>4979.70556640625</v>
      </c>
      <c r="K42" s="23">
        <f>universe!K42</f>
        <v>8551.48046875</v>
      </c>
      <c r="L42" s="23">
        <f>universe!L42</f>
        <v>3032.402587890625</v>
      </c>
      <c r="M42" s="23">
        <f>universe!M42</f>
        <v>84812.78125</v>
      </c>
      <c r="N42" s="23">
        <f>universe!N42</f>
        <v>33205.77734375</v>
      </c>
      <c r="O42" s="23">
        <f>universe!O42</f>
        <v>87013.6328125</v>
      </c>
      <c r="P42" s="23">
        <f>universe!P42</f>
        <v>146008.703125</v>
      </c>
      <c r="Q42" s="23">
        <f>universe!Q42</f>
        <v>4040.684814453125</v>
      </c>
      <c r="R42" s="23">
        <f>universe!R42</f>
        <v>82309.328125</v>
      </c>
      <c r="S42" s="23">
        <f>universe!S42</f>
        <v>12904.0576171875</v>
      </c>
      <c r="T42" s="23">
        <f>universe!T42</f>
        <v>143632.546875</v>
      </c>
      <c r="U42" s="49">
        <f>SUM(C42:T46)</f>
        <v>1244869.6239700317</v>
      </c>
    </row>
    <row r="43" spans="1:21" x14ac:dyDescent="0.45">
      <c r="A43" s="4" t="str">
        <f>universe!A43</f>
        <v>Haryana</v>
      </c>
      <c r="B43" s="2" t="str">
        <f>LEFT(universe!B43,FIND(")",universe!B43))</f>
        <v>Medium (20-99)</v>
      </c>
      <c r="C43" s="23">
        <f>universe!C43</f>
        <v>16682.029296875</v>
      </c>
      <c r="D43" s="23">
        <f>universe!D43</f>
        <v>7089.111328125</v>
      </c>
      <c r="E43" s="23">
        <f>universe!E43</f>
        <v>4614.310546875</v>
      </c>
      <c r="F43" s="23">
        <f>universe!F43</f>
        <v>2822.795166015625</v>
      </c>
      <c r="G43" s="23">
        <f>universe!G43</f>
        <v>1156.1959228515625</v>
      </c>
      <c r="H43" s="23">
        <f>universe!H43</f>
        <v>2626.530029296875</v>
      </c>
      <c r="I43" s="23">
        <f>universe!I43</f>
        <v>2490.94140625</v>
      </c>
      <c r="J43" s="23">
        <f>universe!J43</f>
        <v>2251.11572265625</v>
      </c>
      <c r="K43" s="23">
        <f>universe!K43</f>
        <v>3501.3251953125</v>
      </c>
      <c r="L43" s="23">
        <f>universe!L43</f>
        <v>1694.88623046875</v>
      </c>
      <c r="M43" s="23">
        <f>universe!M43</f>
        <v>30295.5625</v>
      </c>
      <c r="N43" s="23">
        <f>universe!N43</f>
        <v>10612.29296875</v>
      </c>
      <c r="O43" s="23">
        <f>universe!O43</f>
        <v>28125.36328125</v>
      </c>
      <c r="P43" s="23">
        <f>universe!P43</f>
        <v>41434</v>
      </c>
      <c r="Q43" s="23">
        <f>universe!Q43</f>
        <v>1158.611572265625</v>
      </c>
      <c r="R43" s="23">
        <f>universe!R43</f>
        <v>23690.345703125</v>
      </c>
      <c r="S43" s="23">
        <f>universe!S43</f>
        <v>3843.27099609375</v>
      </c>
      <c r="T43" s="23">
        <f>universe!T43</f>
        <v>40969.72265625</v>
      </c>
      <c r="U43" s="49"/>
    </row>
    <row r="44" spans="1:21" x14ac:dyDescent="0.45">
      <c r="A44" s="4" t="str">
        <f>universe!A44</f>
        <v>Haryana</v>
      </c>
      <c r="B44" s="2" t="str">
        <f>LEFT(universe!B44,FIND(")",universe!B44))</f>
        <v>Large (100-199)</v>
      </c>
      <c r="C44" s="23">
        <f>universe!C44</f>
        <v>858.33331298828125</v>
      </c>
      <c r="D44" s="23">
        <f>universe!D44</f>
        <v>822.83331298828125</v>
      </c>
      <c r="E44" s="23">
        <f>universe!E44</f>
        <v>170.16667175292969</v>
      </c>
      <c r="F44" s="23">
        <f>universe!F44</f>
        <v>270</v>
      </c>
      <c r="G44" s="23">
        <f>universe!G44</f>
        <v>95.5</v>
      </c>
      <c r="H44" s="23">
        <f>universe!H44</f>
        <v>310</v>
      </c>
      <c r="I44" s="23">
        <f>universe!I44</f>
        <v>90.833335876464844</v>
      </c>
      <c r="J44" s="23">
        <f>universe!J44</f>
        <v>330.83334350585938</v>
      </c>
      <c r="K44" s="23">
        <f>universe!K44</f>
        <v>338.33334350585938</v>
      </c>
      <c r="L44" s="23">
        <f>universe!L44</f>
        <v>278.5</v>
      </c>
      <c r="M44" s="23">
        <f>universe!M44</f>
        <v>2212.5</v>
      </c>
      <c r="N44" s="23">
        <f>universe!N44</f>
        <v>635.5</v>
      </c>
      <c r="O44" s="23">
        <f>universe!O44</f>
        <v>1328.666748046875</v>
      </c>
      <c r="P44" s="23">
        <f>universe!P44</f>
        <v>672</v>
      </c>
      <c r="Q44" s="23">
        <f>universe!Q44</f>
        <v>23</v>
      </c>
      <c r="R44" s="23">
        <f>universe!R44</f>
        <v>544.8333740234375</v>
      </c>
      <c r="S44" s="23">
        <f>universe!S44</f>
        <v>139</v>
      </c>
      <c r="T44" s="23">
        <f>universe!T44</f>
        <v>919.8333740234375</v>
      </c>
      <c r="U44" s="47"/>
    </row>
    <row r="45" spans="1:21" x14ac:dyDescent="0.45">
      <c r="A45" s="4" t="str">
        <f>universe!A45</f>
        <v>Haryana</v>
      </c>
      <c r="B45" s="2" t="str">
        <f>LEFT(universe!B45,FIND(")",universe!B45))</f>
        <v>Very Large (200 or more)</v>
      </c>
      <c r="C45" s="23">
        <f>universe!C45</f>
        <v>152</v>
      </c>
      <c r="D45" s="23">
        <f>universe!D45</f>
        <v>142</v>
      </c>
      <c r="E45" s="23">
        <f>universe!E45</f>
        <v>159</v>
      </c>
      <c r="F45" s="23">
        <f>universe!F45</f>
        <v>59</v>
      </c>
      <c r="G45" s="23">
        <f>universe!G45</f>
        <v>31</v>
      </c>
      <c r="H45" s="23">
        <f>universe!H45</f>
        <v>63</v>
      </c>
      <c r="I45" s="23">
        <f>universe!I45</f>
        <v>31</v>
      </c>
      <c r="J45" s="23">
        <f>universe!J45</f>
        <v>88</v>
      </c>
      <c r="K45" s="23">
        <f>universe!K45</f>
        <v>142</v>
      </c>
      <c r="L45" s="23">
        <f>universe!L45</f>
        <v>349</v>
      </c>
      <c r="M45" s="23">
        <f>universe!M45</f>
        <v>586</v>
      </c>
      <c r="N45" s="23">
        <f>universe!N45</f>
        <v>142</v>
      </c>
      <c r="O45" s="23">
        <f>universe!O45</f>
        <v>78</v>
      </c>
      <c r="P45" s="23">
        <f>universe!P45</f>
        <v>21</v>
      </c>
      <c r="Q45" s="23">
        <f>universe!Q45</f>
        <v>24</v>
      </c>
      <c r="R45" s="23">
        <f>universe!R45</f>
        <v>50</v>
      </c>
      <c r="S45" s="23">
        <f>universe!S45</f>
        <v>63</v>
      </c>
      <c r="T45" s="23">
        <f>universe!T45</f>
        <v>333</v>
      </c>
      <c r="U45" s="49"/>
    </row>
    <row r="46" spans="1:21" x14ac:dyDescent="0.45">
      <c r="A46" s="4" t="str">
        <f>universe!A46</f>
        <v>Haryana</v>
      </c>
      <c r="B46" s="2" t="s">
        <v>142</v>
      </c>
      <c r="C46" s="23">
        <f>universe!C46</f>
        <v>15953</v>
      </c>
      <c r="D46" s="23">
        <f>universe!D46</f>
        <v>10390</v>
      </c>
      <c r="E46" s="23">
        <f>universe!E46</f>
        <v>11272</v>
      </c>
      <c r="F46" s="23">
        <f>universe!F46</f>
        <v>2667</v>
      </c>
      <c r="G46" s="23">
        <f>universe!G46</f>
        <v>1833</v>
      </c>
      <c r="H46" s="23">
        <f>universe!H46</f>
        <v>4494</v>
      </c>
      <c r="I46" s="23">
        <f>universe!I46</f>
        <v>4081</v>
      </c>
      <c r="J46" s="23">
        <f>universe!J46</f>
        <v>4452</v>
      </c>
      <c r="K46" s="23">
        <f>universe!K46</f>
        <v>6393</v>
      </c>
      <c r="L46" s="23">
        <f>universe!L46</f>
        <v>1871</v>
      </c>
      <c r="M46" s="23">
        <f>universe!M46</f>
        <v>35792</v>
      </c>
      <c r="N46" s="23">
        <f>universe!N46</f>
        <v>9951</v>
      </c>
      <c r="O46" s="23">
        <f>universe!O46</f>
        <v>37884</v>
      </c>
      <c r="P46" s="23">
        <f>universe!P46</f>
        <v>46522</v>
      </c>
      <c r="Q46" s="23">
        <f>universe!Q46</f>
        <v>2888</v>
      </c>
      <c r="R46" s="23">
        <f>universe!R46</f>
        <v>29806</v>
      </c>
      <c r="S46" s="23">
        <f>universe!S46</f>
        <v>6861</v>
      </c>
      <c r="T46" s="23">
        <f>universe!T46</f>
        <v>60876</v>
      </c>
      <c r="U46" s="49"/>
    </row>
    <row r="47" spans="1:21" x14ac:dyDescent="0.45">
      <c r="A47" s="4" t="str">
        <f>universe!A47</f>
        <v>Himachal Pradesh</v>
      </c>
      <c r="B47" s="2" t="str">
        <f>LEFT(universe!B47,FIND(")",universe!B47))</f>
        <v>Small (5-19)</v>
      </c>
      <c r="C47" s="23">
        <f>universe!C47</f>
        <v>8636.138671875</v>
      </c>
      <c r="D47" s="23">
        <f>universe!D47</f>
        <v>2532.5283203125</v>
      </c>
      <c r="E47" s="23">
        <f>universe!E47</f>
        <v>5513.6064453125</v>
      </c>
      <c r="F47" s="23">
        <f>universe!F47</f>
        <v>1413.834228515625</v>
      </c>
      <c r="G47" s="23">
        <f>universe!G47</f>
        <v>724.54718017578125</v>
      </c>
      <c r="H47" s="23">
        <f>universe!H47</f>
        <v>942.87982177734375</v>
      </c>
      <c r="I47" s="23">
        <f>universe!I47</f>
        <v>763.00225830078125</v>
      </c>
      <c r="J47" s="23">
        <f>universe!J47</f>
        <v>849.2115478515625</v>
      </c>
      <c r="K47" s="23">
        <f>universe!K47</f>
        <v>811.9869384765625</v>
      </c>
      <c r="L47" s="23">
        <f>universe!L47</f>
        <v>367.80001831054688</v>
      </c>
      <c r="M47" s="23">
        <f>universe!M47</f>
        <v>16233.5634765625</v>
      </c>
      <c r="N47" s="23">
        <f>universe!N47</f>
        <v>12280.341796875</v>
      </c>
      <c r="O47" s="23">
        <f>universe!O47</f>
        <v>13249.4921875</v>
      </c>
      <c r="P47" s="23">
        <f>universe!P47</f>
        <v>53353.69140625</v>
      </c>
      <c r="Q47" s="23">
        <f>universe!Q47</f>
        <v>3654.6474609375</v>
      </c>
      <c r="R47" s="23">
        <f>universe!R47</f>
        <v>29275.96875</v>
      </c>
      <c r="S47" s="23">
        <f>universe!S47</f>
        <v>2718.1708984375</v>
      </c>
      <c r="T47" s="23">
        <f>universe!T47</f>
        <v>36399.2578125</v>
      </c>
      <c r="U47" s="49">
        <f>SUM(C47:T51)</f>
        <v>267785.72616624832</v>
      </c>
    </row>
    <row r="48" spans="1:21" x14ac:dyDescent="0.45">
      <c r="A48" s="4" t="str">
        <f>universe!A48</f>
        <v>Himachal Pradesh</v>
      </c>
      <c r="B48" s="2" t="str">
        <f>LEFT(universe!B48,FIND(")",universe!B48))</f>
        <v>Medium (20-99)</v>
      </c>
      <c r="C48" s="23">
        <f>universe!C48</f>
        <v>628.39971923828125</v>
      </c>
      <c r="D48" s="23">
        <f>universe!D48</f>
        <v>215.62957763671875</v>
      </c>
      <c r="E48" s="23">
        <f>universe!E48</f>
        <v>265.76803588867188</v>
      </c>
      <c r="F48" s="23">
        <f>universe!F48</f>
        <v>240.50460815429688</v>
      </c>
      <c r="G48" s="23">
        <f>universe!G48</f>
        <v>607.8531494140625</v>
      </c>
      <c r="H48" s="23">
        <f>universe!H48</f>
        <v>296.13433837890625</v>
      </c>
      <c r="I48" s="23">
        <f>universe!I48</f>
        <v>99.504661560058594</v>
      </c>
      <c r="J48" s="23">
        <f>universe!J48</f>
        <v>177.29182434082031</v>
      </c>
      <c r="K48" s="23">
        <f>universe!K48</f>
        <v>95.1986083984375</v>
      </c>
      <c r="L48" s="23">
        <f>universe!L48</f>
        <v>59.195701599121094</v>
      </c>
      <c r="M48" s="23">
        <f>universe!M48</f>
        <v>1963.095458984375</v>
      </c>
      <c r="N48" s="23">
        <f>universe!N48</f>
        <v>757.275146484375</v>
      </c>
      <c r="O48" s="23">
        <f>universe!O48</f>
        <v>1125.6968994140625</v>
      </c>
      <c r="P48" s="23">
        <f>universe!P48</f>
        <v>2977.941162109375</v>
      </c>
      <c r="Q48" s="23">
        <f>universe!Q48</f>
        <v>222.64297485351563</v>
      </c>
      <c r="R48" s="23">
        <f>universe!R48</f>
        <v>1527.8846435546875</v>
      </c>
      <c r="S48" s="23">
        <f>universe!S48</f>
        <v>138.47026062011719</v>
      </c>
      <c r="T48" s="23">
        <f>universe!T48</f>
        <v>1950.23681640625</v>
      </c>
      <c r="U48" s="47"/>
    </row>
    <row r="49" spans="1:21" x14ac:dyDescent="0.45">
      <c r="A49" s="4" t="str">
        <f>universe!A49</f>
        <v>Himachal Pradesh</v>
      </c>
      <c r="B49" s="2" t="str">
        <f>LEFT(universe!B49,FIND(")",universe!B49))</f>
        <v>Large (100-199)</v>
      </c>
      <c r="C49" s="23">
        <f>universe!C49</f>
        <v>49.666667938232422</v>
      </c>
      <c r="D49" s="23">
        <f>universe!D49</f>
        <v>17.833333969116211</v>
      </c>
      <c r="E49" s="23">
        <f>universe!E49</f>
        <v>7</v>
      </c>
      <c r="F49" s="23">
        <f>universe!F49</f>
        <v>35.166667938232422</v>
      </c>
      <c r="G49" s="23">
        <f>universe!G49</f>
        <v>124.83333587646484</v>
      </c>
      <c r="H49" s="23">
        <f>universe!H49</f>
        <v>37.833335876464844</v>
      </c>
      <c r="I49" s="23">
        <f>universe!I49</f>
        <v>13.166666984558105</v>
      </c>
      <c r="J49" s="23">
        <f>universe!J49</f>
        <v>21.166667938232422</v>
      </c>
      <c r="K49" s="23">
        <f>universe!K49</f>
        <v>8</v>
      </c>
      <c r="L49" s="23">
        <f>universe!L49</f>
        <v>12</v>
      </c>
      <c r="M49" s="23">
        <f>universe!M49</f>
        <v>213.66667175292969</v>
      </c>
      <c r="N49" s="23">
        <f>universe!N49</f>
        <v>38.333335876464844</v>
      </c>
      <c r="O49" s="23">
        <f>universe!O49</f>
        <v>106.5</v>
      </c>
      <c r="P49" s="23">
        <f>universe!P49</f>
        <v>100.66667175292969</v>
      </c>
      <c r="Q49" s="23">
        <f>universe!Q49</f>
        <v>10.833333969116211</v>
      </c>
      <c r="R49" s="23">
        <f>universe!R49</f>
        <v>32.833335876464844</v>
      </c>
      <c r="S49" s="23">
        <f>universe!S49</f>
        <v>2.3333334922790527</v>
      </c>
      <c r="T49" s="23">
        <f>universe!T49</f>
        <v>51.5</v>
      </c>
      <c r="U49" s="49"/>
    </row>
    <row r="50" spans="1:21" x14ac:dyDescent="0.45">
      <c r="A50" s="4" t="str">
        <f>universe!A50</f>
        <v>Himachal Pradesh</v>
      </c>
      <c r="B50" s="2" t="str">
        <f>LEFT(universe!B50,FIND(")",universe!B50))</f>
        <v>Very Large (200 or more)</v>
      </c>
      <c r="C50" s="23">
        <f>universe!C50</f>
        <v>20</v>
      </c>
      <c r="D50" s="23">
        <f>universe!D50</f>
        <v>35</v>
      </c>
      <c r="E50" s="23">
        <f>universe!E50</f>
        <v>3</v>
      </c>
      <c r="F50" s="23">
        <f>universe!F50</f>
        <v>47</v>
      </c>
      <c r="G50" s="23">
        <f>universe!G50</f>
        <v>110</v>
      </c>
      <c r="H50" s="23">
        <f>universe!H50</f>
        <v>19</v>
      </c>
      <c r="I50" s="23">
        <f>universe!I50</f>
        <v>10</v>
      </c>
      <c r="J50" s="23">
        <f>universe!J50</f>
        <v>11</v>
      </c>
      <c r="K50" s="23">
        <f>universe!K50</f>
        <v>14</v>
      </c>
      <c r="L50" s="23">
        <f>universe!L50</f>
        <v>21</v>
      </c>
      <c r="M50" s="23">
        <f>universe!M50</f>
        <v>98</v>
      </c>
      <c r="N50" s="23">
        <f>universe!N50</f>
        <v>3</v>
      </c>
      <c r="O50" s="23">
        <f>universe!O50</f>
        <v>3</v>
      </c>
      <c r="P50" s="23">
        <f>universe!P50</f>
        <v>1</v>
      </c>
      <c r="Q50" s="23">
        <f>universe!Q50</f>
        <v>11</v>
      </c>
      <c r="R50" s="23">
        <f>universe!R50</f>
        <v>4</v>
      </c>
      <c r="S50" s="23">
        <f>universe!S50</f>
        <v>0</v>
      </c>
      <c r="T50" s="23">
        <f>universe!T50</f>
        <v>8</v>
      </c>
      <c r="U50" s="49"/>
    </row>
    <row r="51" spans="1:21" x14ac:dyDescent="0.45">
      <c r="A51" s="4" t="str">
        <f>universe!A51</f>
        <v>Himachal Pradesh</v>
      </c>
      <c r="B51" s="2" t="s">
        <v>142</v>
      </c>
      <c r="C51" s="23">
        <f>universe!C51</f>
        <v>2265</v>
      </c>
      <c r="D51" s="23">
        <f>universe!D51</f>
        <v>1194</v>
      </c>
      <c r="E51" s="23">
        <f>universe!E51</f>
        <v>2846</v>
      </c>
      <c r="F51" s="23">
        <f>universe!F51</f>
        <v>93</v>
      </c>
      <c r="G51" s="23">
        <f>universe!G51</f>
        <v>548</v>
      </c>
      <c r="H51" s="23">
        <f>universe!H51</f>
        <v>587</v>
      </c>
      <c r="I51" s="23">
        <f>universe!I51</f>
        <v>394</v>
      </c>
      <c r="J51" s="23">
        <f>universe!J51</f>
        <v>551</v>
      </c>
      <c r="K51" s="23">
        <f>universe!K51</f>
        <v>350</v>
      </c>
      <c r="L51" s="23">
        <f>universe!L51</f>
        <v>190</v>
      </c>
      <c r="M51" s="23">
        <f>universe!M51</f>
        <v>7582</v>
      </c>
      <c r="N51" s="23">
        <f>universe!N51</f>
        <v>2348</v>
      </c>
      <c r="O51" s="23">
        <f>universe!O51</f>
        <v>6288</v>
      </c>
      <c r="P51" s="23">
        <f>universe!P51</f>
        <v>14160</v>
      </c>
      <c r="Q51" s="23">
        <f>universe!Q51</f>
        <v>2001</v>
      </c>
      <c r="R51" s="23">
        <f>universe!R51</f>
        <v>5887</v>
      </c>
      <c r="S51" s="23">
        <f>universe!S51</f>
        <v>1001</v>
      </c>
      <c r="T51" s="23">
        <f>universe!T51</f>
        <v>15130</v>
      </c>
      <c r="U51" s="49"/>
    </row>
    <row r="52" spans="1:21" x14ac:dyDescent="0.45">
      <c r="A52" s="4" t="str">
        <f>universe!A52</f>
        <v>Jammu &amp; Kashmir (union territory), Ladakh</v>
      </c>
      <c r="B52" s="2" t="str">
        <f>LEFT(universe!B52,FIND(")",universe!B52))</f>
        <v>Small (5-19)</v>
      </c>
      <c r="C52" s="23">
        <f>universe!C52</f>
        <v>20950.5</v>
      </c>
      <c r="D52" s="23">
        <f>universe!D52</f>
        <v>37827.63671875</v>
      </c>
      <c r="E52" s="23">
        <f>universe!E52</f>
        <v>14707.970703125</v>
      </c>
      <c r="F52" s="23">
        <f>universe!F52</f>
        <v>1930.075439453125</v>
      </c>
      <c r="G52" s="23">
        <f>universe!G52</f>
        <v>687.2916259765625</v>
      </c>
      <c r="H52" s="23">
        <f>universe!H52</f>
        <v>1135.6729736328125</v>
      </c>
      <c r="I52" s="23">
        <f>universe!I52</f>
        <v>2691.374267578125</v>
      </c>
      <c r="J52" s="23">
        <f>universe!J52</f>
        <v>2103.58642578125</v>
      </c>
      <c r="K52" s="23">
        <f>universe!K52</f>
        <v>1527.8603515625</v>
      </c>
      <c r="L52" s="23">
        <f>universe!L52</f>
        <v>1219.0611572265625</v>
      </c>
      <c r="M52" s="23">
        <f>universe!M52</f>
        <v>44633.69140625</v>
      </c>
      <c r="N52" s="23">
        <f>universe!N52</f>
        <v>24415.455078125</v>
      </c>
      <c r="O52" s="23">
        <f>universe!O52</f>
        <v>29759.021484375</v>
      </c>
      <c r="P52" s="23">
        <f>universe!P52</f>
        <v>85098.765625</v>
      </c>
      <c r="Q52" s="23">
        <f>universe!Q52</f>
        <v>2129.738525390625</v>
      </c>
      <c r="R52" s="23">
        <f>universe!R52</f>
        <v>37056.89453125</v>
      </c>
      <c r="S52" s="23">
        <f>universe!S52</f>
        <v>4272.36279296875</v>
      </c>
      <c r="T52" s="23">
        <f>universe!T52</f>
        <v>45083.02734375</v>
      </c>
      <c r="U52" s="49">
        <f>SUM(C52:T56)</f>
        <v>535874.57546758652</v>
      </c>
    </row>
    <row r="53" spans="1:21" x14ac:dyDescent="0.45">
      <c r="A53" s="4" t="str">
        <f>universe!A53</f>
        <v>Jammu &amp; Kashmir (union territory), Ladakh</v>
      </c>
      <c r="B53" s="2" t="str">
        <f>LEFT(universe!B53,FIND(")",universe!B53))</f>
        <v>Medium (20-99)</v>
      </c>
      <c r="C53" s="23">
        <f>universe!C53</f>
        <v>1282.3160400390625</v>
      </c>
      <c r="D53" s="23">
        <f>universe!D53</f>
        <v>1764.466552734375</v>
      </c>
      <c r="E53" s="23">
        <f>universe!E53</f>
        <v>678.20770263671875</v>
      </c>
      <c r="F53" s="23">
        <f>universe!F53</f>
        <v>152.39019775390625</v>
      </c>
      <c r="G53" s="23">
        <f>universe!G53</f>
        <v>53.811569213867188</v>
      </c>
      <c r="H53" s="23">
        <f>universe!H53</f>
        <v>163.129638671875</v>
      </c>
      <c r="I53" s="23">
        <f>universe!I53</f>
        <v>227.20208740234375</v>
      </c>
      <c r="J53" s="23">
        <f>universe!J53</f>
        <v>211.64442443847656</v>
      </c>
      <c r="K53" s="23">
        <f>universe!K53</f>
        <v>94.340766906738281</v>
      </c>
      <c r="L53" s="23">
        <f>universe!L53</f>
        <v>66.642044067382813</v>
      </c>
      <c r="M53" s="23">
        <f>universe!M53</f>
        <v>2739.27490234375</v>
      </c>
      <c r="N53" s="23">
        <f>universe!N53</f>
        <v>1826.95458984375</v>
      </c>
      <c r="O53" s="23">
        <f>universe!O53</f>
        <v>2266.038330078125</v>
      </c>
      <c r="P53" s="23">
        <f>universe!P53</f>
        <v>4458.8193359375</v>
      </c>
      <c r="Q53" s="23">
        <f>universe!Q53</f>
        <v>184.60894775390625</v>
      </c>
      <c r="R53" s="23">
        <f>universe!R53</f>
        <v>1990.190673828125</v>
      </c>
      <c r="S53" s="23">
        <f>universe!S53</f>
        <v>228.42047119140625</v>
      </c>
      <c r="T53" s="23">
        <f>universe!T53</f>
        <v>2517.79736328125</v>
      </c>
      <c r="U53" s="49"/>
    </row>
    <row r="54" spans="1:21" x14ac:dyDescent="0.45">
      <c r="A54" s="4" t="str">
        <f>universe!A54</f>
        <v>Jammu &amp; Kashmir (union territory), Ladakh</v>
      </c>
      <c r="B54" s="2" t="str">
        <f>LEFT(universe!B54,FIND(")",universe!B54))</f>
        <v>Large (100-199)</v>
      </c>
      <c r="C54" s="23">
        <f>universe!C54</f>
        <v>64.666671752929688</v>
      </c>
      <c r="D54" s="23">
        <f>universe!D54</f>
        <v>13.333333969116211</v>
      </c>
      <c r="E54" s="23">
        <f>universe!E54</f>
        <v>8</v>
      </c>
      <c r="F54" s="23">
        <f>universe!F54</f>
        <v>31</v>
      </c>
      <c r="G54" s="23">
        <f>universe!G54</f>
        <v>5</v>
      </c>
      <c r="H54" s="23">
        <f>universe!H54</f>
        <v>18.666667938232422</v>
      </c>
      <c r="I54" s="23">
        <f>universe!I54</f>
        <v>19.166667938232422</v>
      </c>
      <c r="J54" s="23">
        <f>universe!J54</f>
        <v>22.166667938232422</v>
      </c>
      <c r="K54" s="23">
        <f>universe!K54</f>
        <v>5.5</v>
      </c>
      <c r="L54" s="23">
        <f>universe!L54</f>
        <v>3</v>
      </c>
      <c r="M54" s="23">
        <f>universe!M54</f>
        <v>141.33334350585938</v>
      </c>
      <c r="N54" s="23">
        <f>universe!N54</f>
        <v>154.83334350585938</v>
      </c>
      <c r="O54" s="23">
        <f>universe!O54</f>
        <v>197</v>
      </c>
      <c r="P54" s="23">
        <f>universe!P54</f>
        <v>136.83334350585938</v>
      </c>
      <c r="Q54" s="23">
        <f>universe!Q54</f>
        <v>18.833333969116211</v>
      </c>
      <c r="R54" s="23">
        <f>universe!R54</f>
        <v>69.833335876464844</v>
      </c>
      <c r="S54" s="23">
        <f>universe!S54</f>
        <v>7.8333334922790527</v>
      </c>
      <c r="T54" s="23">
        <f>universe!T54</f>
        <v>105.33333587646484</v>
      </c>
      <c r="U54" s="49"/>
    </row>
    <row r="55" spans="1:21" x14ac:dyDescent="0.45">
      <c r="A55" s="4" t="str">
        <f>universe!A55</f>
        <v>Jammu &amp; Kashmir (union territory), Ladakh</v>
      </c>
      <c r="B55" s="2" t="str">
        <f>LEFT(universe!B55,FIND(")",universe!B55))</f>
        <v>Very Large (200 or more)</v>
      </c>
      <c r="C55" s="23">
        <f>universe!C55</f>
        <v>14</v>
      </c>
      <c r="D55" s="23">
        <f>universe!D55</f>
        <v>4</v>
      </c>
      <c r="E55" s="23">
        <f>universe!E55</f>
        <v>4</v>
      </c>
      <c r="F55" s="23">
        <f>universe!F55</f>
        <v>27</v>
      </c>
      <c r="G55" s="23">
        <f>universe!G55</f>
        <v>21</v>
      </c>
      <c r="H55" s="23">
        <f>universe!H55</f>
        <v>11</v>
      </c>
      <c r="I55" s="23">
        <f>universe!I55</f>
        <v>14</v>
      </c>
      <c r="J55" s="23">
        <f>universe!J55</f>
        <v>13</v>
      </c>
      <c r="K55" s="23">
        <f>universe!K55</f>
        <v>3</v>
      </c>
      <c r="L55" s="23">
        <f>universe!L55</f>
        <v>1</v>
      </c>
      <c r="M55" s="23">
        <f>universe!M55</f>
        <v>23</v>
      </c>
      <c r="N55" s="23">
        <f>universe!N55</f>
        <v>6</v>
      </c>
      <c r="O55" s="23">
        <f>universe!O55</f>
        <v>0</v>
      </c>
      <c r="P55" s="23">
        <f>universe!P55</f>
        <v>2</v>
      </c>
      <c r="Q55" s="23">
        <f>universe!Q55</f>
        <v>3</v>
      </c>
      <c r="R55" s="23">
        <f>universe!R55</f>
        <v>9</v>
      </c>
      <c r="S55" s="23">
        <f>universe!S55</f>
        <v>0</v>
      </c>
      <c r="T55" s="23">
        <f>universe!T55</f>
        <v>21</v>
      </c>
      <c r="U55" s="49"/>
    </row>
    <row r="56" spans="1:21" x14ac:dyDescent="0.45">
      <c r="A56" s="4" t="str">
        <f>universe!A56</f>
        <v>Jammu &amp; Kashmir (union territory), Ladakh</v>
      </c>
      <c r="B56" s="2" t="s">
        <v>142</v>
      </c>
      <c r="C56" s="23">
        <f>universe!C56</f>
        <v>8368</v>
      </c>
      <c r="D56" s="23">
        <f>universe!D56</f>
        <v>12751</v>
      </c>
      <c r="E56" s="23">
        <f>universe!E56</f>
        <v>11308</v>
      </c>
      <c r="F56" s="23">
        <f>universe!F56</f>
        <v>188</v>
      </c>
      <c r="G56" s="23">
        <f>universe!G56</f>
        <v>489</v>
      </c>
      <c r="H56" s="23">
        <f>universe!H56</f>
        <v>817</v>
      </c>
      <c r="I56" s="23">
        <f>universe!I56</f>
        <v>1965</v>
      </c>
      <c r="J56" s="23">
        <f>universe!J56</f>
        <v>1685</v>
      </c>
      <c r="K56" s="23">
        <f>universe!K56</f>
        <v>984</v>
      </c>
      <c r="L56" s="23">
        <f>universe!L56</f>
        <v>757</v>
      </c>
      <c r="M56" s="23">
        <f>universe!M56</f>
        <v>16283</v>
      </c>
      <c r="N56" s="23">
        <f>universe!N56</f>
        <v>5066</v>
      </c>
      <c r="O56" s="23">
        <f>universe!O56</f>
        <v>16610</v>
      </c>
      <c r="P56" s="23">
        <f>universe!P56</f>
        <v>34615</v>
      </c>
      <c r="Q56" s="23">
        <f>universe!Q56</f>
        <v>1373</v>
      </c>
      <c r="R56" s="23">
        <f>universe!R56</f>
        <v>15176</v>
      </c>
      <c r="S56" s="23">
        <f>universe!S56</f>
        <v>2088</v>
      </c>
      <c r="T56" s="23">
        <f>universe!T56</f>
        <v>26017</v>
      </c>
      <c r="U56" s="47"/>
    </row>
    <row r="57" spans="1:21" x14ac:dyDescent="0.45">
      <c r="A57" s="4" t="str">
        <f>universe!A57</f>
        <v>Jharkhand</v>
      </c>
      <c r="B57" s="2" t="str">
        <f>LEFT(universe!B57,FIND(")",universe!B57))</f>
        <v>Small (5-19)</v>
      </c>
      <c r="C57" s="23">
        <f>universe!C57</f>
        <v>28213.509765625</v>
      </c>
      <c r="D57" s="23">
        <f>universe!D57</f>
        <v>4680.69580078125</v>
      </c>
      <c r="E57" s="23">
        <f>universe!E57</f>
        <v>7469.20263671875</v>
      </c>
      <c r="F57" s="23">
        <f>universe!F57</f>
        <v>2970.4296875</v>
      </c>
      <c r="G57" s="23">
        <f>universe!G57</f>
        <v>831.00018310546875</v>
      </c>
      <c r="H57" s="23">
        <f>universe!H57</f>
        <v>1399.1522216796875</v>
      </c>
      <c r="I57" s="23">
        <f>universe!I57</f>
        <v>3704.62646484375</v>
      </c>
      <c r="J57" s="23">
        <f>universe!J57</f>
        <v>2137.2880859375</v>
      </c>
      <c r="K57" s="23">
        <f>universe!K57</f>
        <v>2221.52490234375</v>
      </c>
      <c r="L57" s="23">
        <f>universe!L57</f>
        <v>1051.31884765625</v>
      </c>
      <c r="M57" s="23">
        <f>universe!M57</f>
        <v>46173.83984375</v>
      </c>
      <c r="N57" s="23">
        <f>universe!N57</f>
        <v>37659.43359375</v>
      </c>
      <c r="O57" s="23">
        <f>universe!O57</f>
        <v>36836.15625</v>
      </c>
      <c r="P57" s="23">
        <f>universe!P57</f>
        <v>112797.96875</v>
      </c>
      <c r="Q57" s="23">
        <f>universe!Q57</f>
        <v>2161.582275390625</v>
      </c>
      <c r="R57" s="23">
        <f>universe!R57</f>
        <v>62036.45703125</v>
      </c>
      <c r="S57" s="23">
        <f>universe!S57</f>
        <v>7029.65576171875</v>
      </c>
      <c r="T57" s="23">
        <f>universe!T57</f>
        <v>85129.53125</v>
      </c>
      <c r="U57" s="49">
        <f>SUM(C57:T61)</f>
        <v>716586.37224674225</v>
      </c>
    </row>
    <row r="58" spans="1:21" x14ac:dyDescent="0.45">
      <c r="A58" s="4" t="str">
        <f>universe!A58</f>
        <v>Jharkhand</v>
      </c>
      <c r="B58" s="2" t="str">
        <f>LEFT(universe!B58,FIND(")",universe!B58))</f>
        <v>Medium (20-99)</v>
      </c>
      <c r="C58" s="23">
        <f>universe!C58</f>
        <v>1720.7440185546875</v>
      </c>
      <c r="D58" s="23">
        <f>universe!D58</f>
        <v>270.36984252929688</v>
      </c>
      <c r="E58" s="23">
        <f>universe!E58</f>
        <v>383.71197509765625</v>
      </c>
      <c r="F58" s="23">
        <f>universe!F58</f>
        <v>211.74215698242188</v>
      </c>
      <c r="G58" s="23">
        <f>universe!G58</f>
        <v>55.653656005859375</v>
      </c>
      <c r="H58" s="23">
        <f>universe!H58</f>
        <v>185.66339111328125</v>
      </c>
      <c r="I58" s="23">
        <f>universe!I58</f>
        <v>868.565185546875</v>
      </c>
      <c r="J58" s="23">
        <f>universe!J58</f>
        <v>465.40087890625</v>
      </c>
      <c r="K58" s="23">
        <f>universe!K58</f>
        <v>233.9393310546875</v>
      </c>
      <c r="L58" s="23">
        <f>universe!L58</f>
        <v>179.65817260742188</v>
      </c>
      <c r="M58" s="23">
        <f>universe!M58</f>
        <v>3640.681640625</v>
      </c>
      <c r="N58" s="23">
        <f>universe!N58</f>
        <v>3003.556884765625</v>
      </c>
      <c r="O58" s="23">
        <f>universe!O58</f>
        <v>3447.480712890625</v>
      </c>
      <c r="P58" s="23">
        <f>universe!P58</f>
        <v>6502.77392578125</v>
      </c>
      <c r="Q58" s="23">
        <f>universe!Q58</f>
        <v>136.86128234863281</v>
      </c>
      <c r="R58" s="23">
        <f>universe!R58</f>
        <v>3775.064453125</v>
      </c>
      <c r="S58" s="23">
        <f>universe!S58</f>
        <v>392.69219970703125</v>
      </c>
      <c r="T58" s="23">
        <f>universe!T58</f>
        <v>4802.2724609375</v>
      </c>
      <c r="U58" s="49"/>
    </row>
    <row r="59" spans="1:21" x14ac:dyDescent="0.45">
      <c r="A59" s="4" t="str">
        <f>universe!A59</f>
        <v>Jharkhand</v>
      </c>
      <c r="B59" s="2" t="str">
        <f>LEFT(universe!B59,FIND(")",universe!B59))</f>
        <v>Large (100-199)</v>
      </c>
      <c r="C59" s="23">
        <f>universe!C59</f>
        <v>78.333335876464844</v>
      </c>
      <c r="D59" s="23">
        <f>universe!D59</f>
        <v>13.333333969116211</v>
      </c>
      <c r="E59" s="23">
        <f>universe!E59</f>
        <v>6.8333334922790527</v>
      </c>
      <c r="F59" s="23">
        <f>universe!F59</f>
        <v>17.833333969116211</v>
      </c>
      <c r="G59" s="23">
        <f>universe!G59</f>
        <v>3.3333334922790527</v>
      </c>
      <c r="H59" s="23">
        <f>universe!H59</f>
        <v>24</v>
      </c>
      <c r="I59" s="23">
        <f>universe!I59</f>
        <v>34.166667938232422</v>
      </c>
      <c r="J59" s="23">
        <f>universe!J59</f>
        <v>56.166667938232422</v>
      </c>
      <c r="K59" s="23">
        <f>universe!K59</f>
        <v>32.166667938232422</v>
      </c>
      <c r="L59" s="23">
        <f>universe!L59</f>
        <v>28</v>
      </c>
      <c r="M59" s="23">
        <f>universe!M59</f>
        <v>277.33334350585938</v>
      </c>
      <c r="N59" s="23">
        <f>universe!N59</f>
        <v>261.33334350585938</v>
      </c>
      <c r="O59" s="23">
        <f>universe!O59</f>
        <v>363.16668701171875</v>
      </c>
      <c r="P59" s="23">
        <f>universe!P59</f>
        <v>256.5</v>
      </c>
      <c r="Q59" s="23">
        <f>universe!Q59</f>
        <v>9</v>
      </c>
      <c r="R59" s="23">
        <f>universe!R59</f>
        <v>183</v>
      </c>
      <c r="S59" s="23">
        <f>universe!S59</f>
        <v>13.333333969116211</v>
      </c>
      <c r="T59" s="23">
        <f>universe!T59</f>
        <v>171.33334350585938</v>
      </c>
      <c r="U59" s="49"/>
    </row>
    <row r="60" spans="1:21" x14ac:dyDescent="0.45">
      <c r="A60" s="4" t="str">
        <f>universe!A60</f>
        <v>Jharkhand</v>
      </c>
      <c r="B60" s="2" t="str">
        <f>LEFT(universe!B60,FIND(")",universe!B60))</f>
        <v>Very Large (200 or more)</v>
      </c>
      <c r="C60" s="23">
        <f>universe!C60</f>
        <v>17</v>
      </c>
      <c r="D60" s="23">
        <f>universe!D60</f>
        <v>1</v>
      </c>
      <c r="E60" s="23">
        <f>universe!E60</f>
        <v>11</v>
      </c>
      <c r="F60" s="23">
        <f>universe!F60</f>
        <v>11</v>
      </c>
      <c r="G60" s="23">
        <f>universe!G60</f>
        <v>0</v>
      </c>
      <c r="H60" s="23">
        <f>universe!H60</f>
        <v>6</v>
      </c>
      <c r="I60" s="23">
        <f>universe!I60</f>
        <v>21</v>
      </c>
      <c r="J60" s="23">
        <f>universe!J60</f>
        <v>67</v>
      </c>
      <c r="K60" s="23">
        <f>universe!K60</f>
        <v>11</v>
      </c>
      <c r="L60" s="23">
        <f>universe!L60</f>
        <v>54</v>
      </c>
      <c r="M60" s="23">
        <f>universe!M60</f>
        <v>25</v>
      </c>
      <c r="N60" s="23">
        <f>universe!N60</f>
        <v>20</v>
      </c>
      <c r="O60" s="23">
        <f>universe!O60</f>
        <v>4</v>
      </c>
      <c r="P60" s="23">
        <f>universe!P60</f>
        <v>3</v>
      </c>
      <c r="Q60" s="23">
        <f>universe!Q60</f>
        <v>4</v>
      </c>
      <c r="R60" s="23">
        <f>universe!R60</f>
        <v>1</v>
      </c>
      <c r="S60" s="23">
        <f>universe!S60</f>
        <v>1</v>
      </c>
      <c r="T60" s="23">
        <f>universe!T60</f>
        <v>17</v>
      </c>
      <c r="U60" s="47"/>
    </row>
    <row r="61" spans="1:21" x14ac:dyDescent="0.45">
      <c r="A61" s="4" t="str">
        <f>universe!A61</f>
        <v>Jharkhand</v>
      </c>
      <c r="B61" s="2" t="s">
        <v>142</v>
      </c>
      <c r="C61" s="23">
        <f>universe!C61</f>
        <v>13687</v>
      </c>
      <c r="D61" s="23">
        <f>universe!D61</f>
        <v>4673</v>
      </c>
      <c r="E61" s="23">
        <f>universe!E61</f>
        <v>6837</v>
      </c>
      <c r="F61" s="23">
        <f>universe!F61</f>
        <v>1147</v>
      </c>
      <c r="G61" s="23">
        <f>universe!G61</f>
        <v>702</v>
      </c>
      <c r="H61" s="23">
        <f>universe!H61</f>
        <v>1536</v>
      </c>
      <c r="I61" s="23">
        <f>universe!I61</f>
        <v>3441</v>
      </c>
      <c r="J61" s="23">
        <f>universe!J61</f>
        <v>2254</v>
      </c>
      <c r="K61" s="23">
        <f>universe!K61</f>
        <v>1692</v>
      </c>
      <c r="L61" s="23">
        <f>universe!L61</f>
        <v>982</v>
      </c>
      <c r="M61" s="23">
        <f>universe!M61</f>
        <v>25721</v>
      </c>
      <c r="N61" s="23">
        <f>universe!N61</f>
        <v>9783</v>
      </c>
      <c r="O61" s="23">
        <f>universe!O61</f>
        <v>29644</v>
      </c>
      <c r="P61" s="23">
        <f>universe!P61</f>
        <v>59652</v>
      </c>
      <c r="Q61" s="23">
        <f>universe!Q61</f>
        <v>1914</v>
      </c>
      <c r="R61" s="23">
        <f>universe!R61</f>
        <v>26586</v>
      </c>
      <c r="S61" s="23">
        <f>universe!S61</f>
        <v>4775</v>
      </c>
      <c r="T61" s="23">
        <f>universe!T61</f>
        <v>44677</v>
      </c>
      <c r="U61" s="49"/>
    </row>
    <row r="62" spans="1:21" x14ac:dyDescent="0.45">
      <c r="A62" s="4" t="str">
        <f>universe!A62</f>
        <v>Karnataka</v>
      </c>
      <c r="B62" s="2" t="str">
        <f>LEFT(universe!B62,FIND(")",universe!B62))</f>
        <v>Small (5-19)</v>
      </c>
      <c r="C62" s="23">
        <f>universe!C62</f>
        <v>125915.390625</v>
      </c>
      <c r="D62" s="23">
        <f>universe!D62</f>
        <v>60284.4140625</v>
      </c>
      <c r="E62" s="23">
        <f>universe!E62</f>
        <v>79163.5703125</v>
      </c>
      <c r="F62" s="23">
        <f>universe!F62</f>
        <v>11506.7705078125</v>
      </c>
      <c r="G62" s="23">
        <f>universe!G62</f>
        <v>3188.28466796875</v>
      </c>
      <c r="H62" s="23">
        <f>universe!H62</f>
        <v>7016.1064453125</v>
      </c>
      <c r="I62" s="23">
        <f>universe!I62</f>
        <v>11721.4072265625</v>
      </c>
      <c r="J62" s="23">
        <f>universe!J62</f>
        <v>6423.96875</v>
      </c>
      <c r="K62" s="23">
        <f>universe!K62</f>
        <v>15904.5693359375</v>
      </c>
      <c r="L62" s="23">
        <f>universe!L62</f>
        <v>3645.668701171875</v>
      </c>
      <c r="M62" s="23">
        <f>universe!M62</f>
        <v>182943.859375</v>
      </c>
      <c r="N62" s="23">
        <f>universe!N62</f>
        <v>117527.8828125</v>
      </c>
      <c r="O62" s="23">
        <f>universe!O62</f>
        <v>130021.2109375</v>
      </c>
      <c r="P62" s="23">
        <f>universe!P62</f>
        <v>248586.828125</v>
      </c>
      <c r="Q62" s="23">
        <f>universe!Q62</f>
        <v>14885.126953125</v>
      </c>
      <c r="R62" s="23">
        <f>universe!R62</f>
        <v>160622.640625</v>
      </c>
      <c r="S62" s="23">
        <f>universe!S62</f>
        <v>40940.42578125</v>
      </c>
      <c r="T62" s="23">
        <f>universe!T62</f>
        <v>448580</v>
      </c>
      <c r="U62" s="49">
        <f>SUM(C62:T66)</f>
        <v>2294457.1264038086</v>
      </c>
    </row>
    <row r="63" spans="1:21" x14ac:dyDescent="0.45">
      <c r="A63" s="4" t="str">
        <f>universe!A63</f>
        <v>Karnataka</v>
      </c>
      <c r="B63" s="2" t="str">
        <f>LEFT(universe!B63,FIND(")",universe!B63))</f>
        <v>Medium (20-99)</v>
      </c>
      <c r="C63" s="23">
        <f>universe!C63</f>
        <v>4018.416748046875</v>
      </c>
      <c r="D63" s="23">
        <f>universe!D63</f>
        <v>854.5</v>
      </c>
      <c r="E63" s="23">
        <f>universe!E63</f>
        <v>884</v>
      </c>
      <c r="F63" s="23">
        <f>universe!F63</f>
        <v>966.41668701171875</v>
      </c>
      <c r="G63" s="23">
        <f>universe!G63</f>
        <v>447.5</v>
      </c>
      <c r="H63" s="23">
        <f>universe!H63</f>
        <v>1048</v>
      </c>
      <c r="I63" s="23">
        <f>universe!I63</f>
        <v>991</v>
      </c>
      <c r="J63" s="23">
        <f>universe!J63</f>
        <v>960.25</v>
      </c>
      <c r="K63" s="23">
        <f>universe!K63</f>
        <v>1793.8333740234375</v>
      </c>
      <c r="L63" s="23">
        <f>universe!L63</f>
        <v>459.16668701171875</v>
      </c>
      <c r="M63" s="23">
        <f>universe!M63</f>
        <v>9243.6669921875</v>
      </c>
      <c r="N63" s="23">
        <f>universe!N63</f>
        <v>3214.75</v>
      </c>
      <c r="O63" s="23">
        <f>universe!O63</f>
        <v>7510.25</v>
      </c>
      <c r="P63" s="23">
        <f>universe!P63</f>
        <v>5055.4169921875</v>
      </c>
      <c r="Q63" s="23">
        <f>universe!Q63</f>
        <v>350.16668701171875</v>
      </c>
      <c r="R63" s="23">
        <f>universe!R63</f>
        <v>2295.33349609375</v>
      </c>
      <c r="S63" s="23">
        <f>universe!S63</f>
        <v>1357</v>
      </c>
      <c r="T63" s="23">
        <f>universe!T63</f>
        <v>5804.33349609375</v>
      </c>
      <c r="U63" s="49"/>
    </row>
    <row r="64" spans="1:21" x14ac:dyDescent="0.45">
      <c r="A64" s="4" t="str">
        <f>universe!A64</f>
        <v>Karnataka</v>
      </c>
      <c r="B64" s="2" t="str">
        <f>LEFT(universe!B64,FIND(")",universe!B64))</f>
        <v>Large (100-199)</v>
      </c>
      <c r="C64" s="23">
        <f>universe!C64</f>
        <v>189</v>
      </c>
      <c r="D64" s="23">
        <f>universe!D64</f>
        <v>59</v>
      </c>
      <c r="E64" s="23">
        <f>universe!E64</f>
        <v>120</v>
      </c>
      <c r="F64" s="23">
        <f>universe!F64</f>
        <v>72</v>
      </c>
      <c r="G64" s="23">
        <f>universe!G64</f>
        <v>52</v>
      </c>
      <c r="H64" s="23">
        <f>universe!H64</f>
        <v>71</v>
      </c>
      <c r="I64" s="23">
        <f>universe!I64</f>
        <v>42</v>
      </c>
      <c r="J64" s="23">
        <f>universe!J64</f>
        <v>91</v>
      </c>
      <c r="K64" s="23">
        <f>universe!K64</f>
        <v>175</v>
      </c>
      <c r="L64" s="23">
        <f>universe!L64</f>
        <v>45</v>
      </c>
      <c r="M64" s="23">
        <f>universe!M64</f>
        <v>498</v>
      </c>
      <c r="N64" s="23">
        <f>universe!N64</f>
        <v>167</v>
      </c>
      <c r="O64" s="23">
        <f>universe!O64</f>
        <v>87</v>
      </c>
      <c r="P64" s="23">
        <f>universe!P64</f>
        <v>27</v>
      </c>
      <c r="Q64" s="23">
        <f>universe!Q64</f>
        <v>68</v>
      </c>
      <c r="R64" s="23">
        <f>universe!R64</f>
        <v>55</v>
      </c>
      <c r="S64" s="23">
        <f>universe!S64</f>
        <v>254</v>
      </c>
      <c r="T64" s="23">
        <f>universe!T64</f>
        <v>339</v>
      </c>
      <c r="U64" s="47"/>
    </row>
    <row r="65" spans="1:21" x14ac:dyDescent="0.45">
      <c r="A65" s="4" t="str">
        <f>universe!A65</f>
        <v>Karnataka</v>
      </c>
      <c r="B65" s="2" t="str">
        <f>LEFT(universe!B65,FIND(")",universe!B65))</f>
        <v>Very Large (200 or more)</v>
      </c>
      <c r="C65" s="23">
        <f>universe!C65</f>
        <v>359</v>
      </c>
      <c r="D65" s="23">
        <f>universe!D65</f>
        <v>75</v>
      </c>
      <c r="E65" s="23">
        <f>universe!E65</f>
        <v>346</v>
      </c>
      <c r="F65" s="23">
        <f>universe!F65</f>
        <v>144</v>
      </c>
      <c r="G65" s="23">
        <f>universe!G65</f>
        <v>94</v>
      </c>
      <c r="H65" s="23">
        <f>universe!H65</f>
        <v>117</v>
      </c>
      <c r="I65" s="23">
        <f>universe!I65</f>
        <v>40</v>
      </c>
      <c r="J65" s="23">
        <f>universe!J65</f>
        <v>130</v>
      </c>
      <c r="K65" s="23">
        <f>universe!K65</f>
        <v>247</v>
      </c>
      <c r="L65" s="23">
        <f>universe!L65</f>
        <v>175</v>
      </c>
      <c r="M65" s="23">
        <f>universe!M65</f>
        <v>690</v>
      </c>
      <c r="N65" s="23">
        <f>universe!N65</f>
        <v>199</v>
      </c>
      <c r="O65" s="23">
        <f>universe!O65</f>
        <v>78</v>
      </c>
      <c r="P65" s="23">
        <f>universe!P65</f>
        <v>30</v>
      </c>
      <c r="Q65" s="23">
        <f>universe!Q65</f>
        <v>64</v>
      </c>
      <c r="R65" s="23">
        <f>universe!R65</f>
        <v>64</v>
      </c>
      <c r="S65" s="23">
        <f>universe!S65</f>
        <v>300</v>
      </c>
      <c r="T65" s="23">
        <f>universe!T65</f>
        <v>561</v>
      </c>
      <c r="U65" s="49"/>
    </row>
    <row r="66" spans="1:21" x14ac:dyDescent="0.45">
      <c r="A66" s="4" t="str">
        <f>universe!A66</f>
        <v>Karnataka</v>
      </c>
      <c r="B66" s="2" t="s">
        <v>142</v>
      </c>
      <c r="C66" s="23">
        <f>universe!C66</f>
        <v>43798</v>
      </c>
      <c r="D66" s="23">
        <f>universe!D66</f>
        <v>37516</v>
      </c>
      <c r="E66" s="23">
        <f>universe!E66</f>
        <v>3788</v>
      </c>
      <c r="F66" s="23">
        <f>universe!F66</f>
        <v>5973</v>
      </c>
      <c r="G66" s="23">
        <f>universe!G66</f>
        <v>2417</v>
      </c>
      <c r="H66" s="23">
        <f>universe!H66</f>
        <v>6702</v>
      </c>
      <c r="I66" s="23">
        <f>universe!I66</f>
        <v>10803</v>
      </c>
      <c r="J66" s="23">
        <f>universe!J66</f>
        <v>6115</v>
      </c>
      <c r="K66" s="23">
        <f>universe!K66</f>
        <v>13797</v>
      </c>
      <c r="L66" s="23">
        <f>universe!L66</f>
        <v>2799</v>
      </c>
      <c r="M66" s="23">
        <f>universe!M66</f>
        <v>84567</v>
      </c>
      <c r="N66" s="23">
        <f>universe!N66</f>
        <v>20681</v>
      </c>
      <c r="O66" s="23">
        <f>universe!O66</f>
        <v>74601</v>
      </c>
      <c r="P66" s="23">
        <f>universe!P66</f>
        <v>78253</v>
      </c>
      <c r="Q66" s="23">
        <f>universe!Q66</f>
        <v>12844</v>
      </c>
      <c r="R66" s="23">
        <f>universe!R66</f>
        <v>62279</v>
      </c>
      <c r="S66" s="23">
        <f>universe!S66</f>
        <v>10102</v>
      </c>
      <c r="T66" s="23">
        <f>universe!T66</f>
        <v>95166</v>
      </c>
      <c r="U66" s="49"/>
    </row>
    <row r="67" spans="1:21" x14ac:dyDescent="0.45">
      <c r="A67" s="4" t="str">
        <f>universe!A67</f>
        <v>Kerala</v>
      </c>
      <c r="B67" s="2" t="str">
        <f>LEFT(universe!B67,FIND(")",universe!B67))</f>
        <v>Small (5-19)</v>
      </c>
      <c r="C67" s="23">
        <f>universe!C67</f>
        <v>69500.109375</v>
      </c>
      <c r="D67" s="23">
        <f>universe!D67</f>
        <v>16176.33984375</v>
      </c>
      <c r="E67" s="23">
        <f>universe!E67</f>
        <v>28161.0859375</v>
      </c>
      <c r="F67" s="23">
        <f>universe!F67</f>
        <v>8582.7138671875</v>
      </c>
      <c r="G67" s="23">
        <f>universe!G67</f>
        <v>2266.083740234375</v>
      </c>
      <c r="H67" s="23">
        <f>universe!H67</f>
        <v>3542.2705078125</v>
      </c>
      <c r="I67" s="23">
        <f>universe!I67</f>
        <v>3493.745361328125</v>
      </c>
      <c r="J67" s="23">
        <f>universe!J67</f>
        <v>1470.4873046875</v>
      </c>
      <c r="K67" s="23">
        <f>universe!K67</f>
        <v>2205.69970703125</v>
      </c>
      <c r="L67" s="23">
        <f>universe!L67</f>
        <v>1061.0601806640625</v>
      </c>
      <c r="M67" s="23">
        <f>universe!M67</f>
        <v>62307.90625</v>
      </c>
      <c r="N67" s="23">
        <f>universe!N67</f>
        <v>37511.0390625</v>
      </c>
      <c r="O67" s="23">
        <f>universe!O67</f>
        <v>37839.16796875</v>
      </c>
      <c r="P67" s="23">
        <f>universe!P67</f>
        <v>104498.0625</v>
      </c>
      <c r="Q67" s="23">
        <f>universe!Q67</f>
        <v>5612.9267578125</v>
      </c>
      <c r="R67" s="23">
        <f>universe!R67</f>
        <v>91220.9296875</v>
      </c>
      <c r="S67" s="23">
        <f>universe!S67</f>
        <v>13212.3427734375</v>
      </c>
      <c r="T67" s="23">
        <f>universe!T67</f>
        <v>129118.6328125</v>
      </c>
      <c r="U67" s="49">
        <f>SUM(C67:T71)</f>
        <v>1104902.0342340469</v>
      </c>
    </row>
    <row r="68" spans="1:21" x14ac:dyDescent="0.45">
      <c r="A68" s="4" t="str">
        <f>universe!A68</f>
        <v>Kerala</v>
      </c>
      <c r="B68" s="2" t="str">
        <f>LEFT(universe!B68,FIND(")",universe!B68))</f>
        <v>Medium (20-99)</v>
      </c>
      <c r="C68" s="23">
        <f>universe!C68</f>
        <v>21397.958984375</v>
      </c>
      <c r="D68" s="23">
        <f>universe!D68</f>
        <v>4858.759765625</v>
      </c>
      <c r="E68" s="23">
        <f>universe!E68</f>
        <v>8056.640625</v>
      </c>
      <c r="F68" s="23">
        <f>universe!F68</f>
        <v>2630.522705078125</v>
      </c>
      <c r="G68" s="23">
        <f>universe!G68</f>
        <v>777.95135498046875</v>
      </c>
      <c r="H68" s="23">
        <f>universe!H68</f>
        <v>1466.69921875</v>
      </c>
      <c r="I68" s="23">
        <f>universe!I68</f>
        <v>1190.57568359375</v>
      </c>
      <c r="J68" s="23">
        <f>universe!J68</f>
        <v>578.2542724609375</v>
      </c>
      <c r="K68" s="23">
        <f>universe!K68</f>
        <v>730.52825927734375</v>
      </c>
      <c r="L68" s="23">
        <f>universe!L68</f>
        <v>319.30319213867188</v>
      </c>
      <c r="M68" s="23">
        <f>universe!M68</f>
        <v>20019.10546875</v>
      </c>
      <c r="N68" s="23">
        <f>universe!N68</f>
        <v>11474.703125</v>
      </c>
      <c r="O68" s="23">
        <f>universe!O68</f>
        <v>13762.7451171875</v>
      </c>
      <c r="P68" s="23">
        <f>universe!P68</f>
        <v>32352.69140625</v>
      </c>
      <c r="Q68" s="23">
        <f>universe!Q68</f>
        <v>1778.702392578125</v>
      </c>
      <c r="R68" s="23">
        <f>universe!R68</f>
        <v>26591.91796875</v>
      </c>
      <c r="S68" s="23">
        <f>universe!S68</f>
        <v>3879.19140625</v>
      </c>
      <c r="T68" s="23">
        <f>universe!T68</f>
        <v>38117.6796875</v>
      </c>
      <c r="U68" s="47"/>
    </row>
    <row r="69" spans="1:21" x14ac:dyDescent="0.45">
      <c r="A69" s="4" t="str">
        <f>universe!A69</f>
        <v>Kerala</v>
      </c>
      <c r="B69" s="2" t="str">
        <f>LEFT(universe!B69,FIND(")",universe!B69))</f>
        <v>Large (100-199)</v>
      </c>
      <c r="C69" s="23">
        <f>universe!C69</f>
        <v>264.83331298828125</v>
      </c>
      <c r="D69" s="23">
        <f>universe!D69</f>
        <v>27</v>
      </c>
      <c r="E69" s="23">
        <f>universe!E69</f>
        <v>11.666666030883789</v>
      </c>
      <c r="F69" s="23">
        <f>universe!F69</f>
        <v>18.5</v>
      </c>
      <c r="G69" s="23">
        <f>universe!G69</f>
        <v>17</v>
      </c>
      <c r="H69" s="23">
        <f>universe!H69</f>
        <v>71.333328247070313</v>
      </c>
      <c r="I69" s="23">
        <f>universe!I69</f>
        <v>37</v>
      </c>
      <c r="J69" s="23">
        <f>universe!J69</f>
        <v>42</v>
      </c>
      <c r="K69" s="23">
        <f>universe!K69</f>
        <v>17.666666030883789</v>
      </c>
      <c r="L69" s="23">
        <f>universe!L69</f>
        <v>4.3333330154418945</v>
      </c>
      <c r="M69" s="23">
        <f>universe!M69</f>
        <v>279.5</v>
      </c>
      <c r="N69" s="23">
        <f>universe!N69</f>
        <v>85</v>
      </c>
      <c r="O69" s="23">
        <f>universe!O69</f>
        <v>203.33332824707031</v>
      </c>
      <c r="P69" s="23">
        <f>universe!P69</f>
        <v>125</v>
      </c>
      <c r="Q69" s="23">
        <f>universe!Q69</f>
        <v>103</v>
      </c>
      <c r="R69" s="23">
        <f>universe!R69</f>
        <v>45</v>
      </c>
      <c r="S69" s="23">
        <f>universe!S69</f>
        <v>39</v>
      </c>
      <c r="T69" s="23">
        <f>universe!T69</f>
        <v>143.33332824707031</v>
      </c>
      <c r="U69" s="49"/>
    </row>
    <row r="70" spans="1:21" x14ac:dyDescent="0.45">
      <c r="A70" s="4" t="str">
        <f>universe!A70</f>
        <v>Kerala</v>
      </c>
      <c r="B70" s="2" t="str">
        <f>LEFT(universe!B70,FIND(")",universe!B70))</f>
        <v>Very Large (200 or more)</v>
      </c>
      <c r="C70" s="23">
        <f>universe!C70</f>
        <v>394</v>
      </c>
      <c r="D70" s="23">
        <f>universe!D70</f>
        <v>63</v>
      </c>
      <c r="E70" s="23">
        <f>universe!E70</f>
        <v>19</v>
      </c>
      <c r="F70" s="23">
        <f>universe!F70</f>
        <v>32</v>
      </c>
      <c r="G70" s="23">
        <f>universe!G70</f>
        <v>22</v>
      </c>
      <c r="H70" s="23">
        <f>universe!H70</f>
        <v>33</v>
      </c>
      <c r="I70" s="23">
        <f>universe!I70</f>
        <v>18</v>
      </c>
      <c r="J70" s="23">
        <f>universe!J70</f>
        <v>35</v>
      </c>
      <c r="K70" s="23">
        <f>universe!K70</f>
        <v>18</v>
      </c>
      <c r="L70" s="23">
        <f>universe!L70</f>
        <v>3</v>
      </c>
      <c r="M70" s="23">
        <f>universe!M70</f>
        <v>164</v>
      </c>
      <c r="N70" s="23">
        <f>universe!N70</f>
        <v>81</v>
      </c>
      <c r="O70" s="23">
        <f>universe!O70</f>
        <v>46</v>
      </c>
      <c r="P70" s="23">
        <f>universe!P70</f>
        <v>52</v>
      </c>
      <c r="Q70" s="23">
        <f>universe!Q70</f>
        <v>76</v>
      </c>
      <c r="R70" s="23">
        <f>universe!R70</f>
        <v>24</v>
      </c>
      <c r="S70" s="23">
        <f>universe!S70</f>
        <v>33</v>
      </c>
      <c r="T70" s="23">
        <f>universe!T70</f>
        <v>106</v>
      </c>
      <c r="U70" s="49"/>
    </row>
    <row r="71" spans="1:21" x14ac:dyDescent="0.45">
      <c r="A71" s="4" t="str">
        <f>universe!A71</f>
        <v>Kerala</v>
      </c>
      <c r="B71" s="2" t="s">
        <v>142</v>
      </c>
      <c r="C71" s="23">
        <f>universe!C71</f>
        <v>36204</v>
      </c>
      <c r="D71" s="23">
        <f>universe!D71</f>
        <v>15960</v>
      </c>
      <c r="E71" s="23">
        <f>universe!E71</f>
        <v>5429</v>
      </c>
      <c r="F71" s="23">
        <f>universe!F71</f>
        <v>2689</v>
      </c>
      <c r="G71" s="23">
        <f>universe!G71</f>
        <v>2105</v>
      </c>
      <c r="H71" s="23">
        <f>universe!H71</f>
        <v>3621</v>
      </c>
      <c r="I71" s="23">
        <f>universe!I71</f>
        <v>3132</v>
      </c>
      <c r="J71" s="23">
        <f>universe!J71</f>
        <v>1506</v>
      </c>
      <c r="K71" s="23">
        <f>universe!K71</f>
        <v>1925</v>
      </c>
      <c r="L71" s="23">
        <f>universe!L71</f>
        <v>979</v>
      </c>
      <c r="M71" s="23">
        <f>universe!M71</f>
        <v>33254</v>
      </c>
      <c r="N71" s="23">
        <f>universe!N71</f>
        <v>12414</v>
      </c>
      <c r="O71" s="23">
        <f>universe!O71</f>
        <v>28122</v>
      </c>
      <c r="P71" s="23">
        <f>universe!P71</f>
        <v>55405</v>
      </c>
      <c r="Q71" s="23">
        <f>universe!Q71</f>
        <v>4806</v>
      </c>
      <c r="R71" s="23">
        <f>universe!R71</f>
        <v>24937</v>
      </c>
      <c r="S71" s="23">
        <f>universe!S71</f>
        <v>7678</v>
      </c>
      <c r="T71" s="23">
        <f>universe!T71</f>
        <v>54218</v>
      </c>
      <c r="U71" s="49"/>
    </row>
    <row r="72" spans="1:21" x14ac:dyDescent="0.45">
      <c r="A72" s="4" t="str">
        <f>universe!A72</f>
        <v>Madhya Pradesh</v>
      </c>
      <c r="B72" s="2" t="str">
        <f>LEFT(universe!B72,FIND(")",universe!B72))</f>
        <v>Small (5-19)</v>
      </c>
      <c r="C72" s="23">
        <f>universe!C72</f>
        <v>132370.1875</v>
      </c>
      <c r="D72" s="23">
        <f>universe!D72</f>
        <v>16372.6953125</v>
      </c>
      <c r="E72" s="23">
        <f>universe!E72</f>
        <v>33349.9609375</v>
      </c>
      <c r="F72" s="23">
        <f>universe!F72</f>
        <v>12682.396484375</v>
      </c>
      <c r="G72" s="23">
        <f>universe!G72</f>
        <v>3277.2431640625</v>
      </c>
      <c r="H72" s="23">
        <f>universe!H72</f>
        <v>5665.76708984375</v>
      </c>
      <c r="I72" s="23">
        <f>universe!I72</f>
        <v>9852.66015625</v>
      </c>
      <c r="J72" s="23">
        <f>universe!J72</f>
        <v>5912.4580078125</v>
      </c>
      <c r="K72" s="23">
        <f>universe!K72</f>
        <v>8477.5537109375</v>
      </c>
      <c r="L72" s="23">
        <f>universe!L72</f>
        <v>3015.7060546875</v>
      </c>
      <c r="M72" s="23">
        <f>universe!M72</f>
        <v>144074.84375</v>
      </c>
      <c r="N72" s="23">
        <f>universe!N72</f>
        <v>94949.7890625</v>
      </c>
      <c r="O72" s="23">
        <f>universe!O72</f>
        <v>137288.953125</v>
      </c>
      <c r="P72" s="23">
        <f>universe!P72</f>
        <v>391928.90625</v>
      </c>
      <c r="Q72" s="23">
        <f>universe!Q72</f>
        <v>6893.26611328125</v>
      </c>
      <c r="R72" s="23">
        <f>universe!R72</f>
        <v>147440.578125</v>
      </c>
      <c r="S72" s="23">
        <f>universe!S72</f>
        <v>36156.04296875</v>
      </c>
      <c r="T72" s="23">
        <f>universe!T72</f>
        <v>367043.9375</v>
      </c>
      <c r="U72" s="49">
        <f>SUM(C72:T76)</f>
        <v>2220515.343963623</v>
      </c>
    </row>
    <row r="73" spans="1:21" x14ac:dyDescent="0.45">
      <c r="A73" s="4" t="str">
        <f>universe!A73</f>
        <v>Madhya Pradesh</v>
      </c>
      <c r="B73" s="2" t="str">
        <f>LEFT(universe!B73,FIND(")",universe!B73))</f>
        <v>Medium (20-99)</v>
      </c>
      <c r="C73" s="23">
        <f>universe!C73</f>
        <v>7176.5498046875</v>
      </c>
      <c r="D73" s="23">
        <f>universe!D73</f>
        <v>810.2403564453125</v>
      </c>
      <c r="E73" s="23">
        <f>universe!E73</f>
        <v>1010.4210815429688</v>
      </c>
      <c r="F73" s="23">
        <f>universe!F73</f>
        <v>875.4112548828125</v>
      </c>
      <c r="G73" s="23">
        <f>universe!G73</f>
        <v>376.1290283203125</v>
      </c>
      <c r="H73" s="23">
        <f>universe!H73</f>
        <v>814.45672607421875</v>
      </c>
      <c r="I73" s="23">
        <f>universe!I73</f>
        <v>623.53411865234375</v>
      </c>
      <c r="J73" s="23">
        <f>universe!J73</f>
        <v>555.871826171875</v>
      </c>
      <c r="K73" s="23">
        <f>universe!K73</f>
        <v>673.9854736328125</v>
      </c>
      <c r="L73" s="23">
        <f>universe!L73</f>
        <v>297.42422485351563</v>
      </c>
      <c r="M73" s="23">
        <f>universe!M73</f>
        <v>7193.646484375</v>
      </c>
      <c r="N73" s="23">
        <f>universe!N73</f>
        <v>4216.9951171875</v>
      </c>
      <c r="O73" s="23">
        <f>universe!O73</f>
        <v>8437.9814453125</v>
      </c>
      <c r="P73" s="23">
        <f>universe!P73</f>
        <v>12950.8681640625</v>
      </c>
      <c r="Q73" s="23">
        <f>universe!Q73</f>
        <v>322.6407470703125</v>
      </c>
      <c r="R73" s="23">
        <f>universe!R73</f>
        <v>5526.10546875</v>
      </c>
      <c r="S73" s="23">
        <f>universe!S73</f>
        <v>1157.0396728515625</v>
      </c>
      <c r="T73" s="23">
        <f>universe!T73</f>
        <v>12026.09765625</v>
      </c>
      <c r="U73" s="49"/>
    </row>
    <row r="74" spans="1:21" x14ac:dyDescent="0.45">
      <c r="A74" s="4" t="str">
        <f>universe!A74</f>
        <v>Madhya Pradesh</v>
      </c>
      <c r="B74" s="2" t="str">
        <f>LEFT(universe!B74,FIND(")",universe!B74))</f>
        <v>Large (100-199)</v>
      </c>
      <c r="C74" s="23">
        <f>universe!C74</f>
        <v>174</v>
      </c>
      <c r="D74" s="23">
        <f>universe!D74</f>
        <v>37</v>
      </c>
      <c r="E74" s="23">
        <f>universe!E74</f>
        <v>9</v>
      </c>
      <c r="F74" s="23">
        <f>universe!F74</f>
        <v>44</v>
      </c>
      <c r="G74" s="23">
        <f>universe!G74</f>
        <v>34</v>
      </c>
      <c r="H74" s="23">
        <f>universe!H74</f>
        <v>61</v>
      </c>
      <c r="I74" s="23">
        <f>universe!I74</f>
        <v>45</v>
      </c>
      <c r="J74" s="23">
        <f>universe!J74</f>
        <v>34</v>
      </c>
      <c r="K74" s="23">
        <f>universe!K74</f>
        <v>29</v>
      </c>
      <c r="L74" s="23">
        <f>universe!L74</f>
        <v>28</v>
      </c>
      <c r="M74" s="23">
        <f>universe!M74</f>
        <v>183</v>
      </c>
      <c r="N74" s="23">
        <f>universe!N74</f>
        <v>102</v>
      </c>
      <c r="O74" s="23">
        <f>universe!O74</f>
        <v>33</v>
      </c>
      <c r="P74" s="23">
        <f>universe!P74</f>
        <v>21</v>
      </c>
      <c r="Q74" s="23">
        <f>universe!Q74</f>
        <v>22</v>
      </c>
      <c r="R74" s="23">
        <f>universe!R74</f>
        <v>15</v>
      </c>
      <c r="S74" s="23">
        <f>universe!S74</f>
        <v>11</v>
      </c>
      <c r="T74" s="23">
        <f>universe!T74</f>
        <v>85</v>
      </c>
      <c r="U74" s="49"/>
    </row>
    <row r="75" spans="1:21" x14ac:dyDescent="0.45">
      <c r="A75" s="4" t="str">
        <f>universe!A75</f>
        <v>Madhya Pradesh</v>
      </c>
      <c r="B75" s="2" t="str">
        <f>LEFT(universe!B75,FIND(")",universe!B75))</f>
        <v>Very Large (200 or more)</v>
      </c>
      <c r="C75" s="23">
        <f>universe!C75</f>
        <v>169</v>
      </c>
      <c r="D75" s="23">
        <f>universe!D75</f>
        <v>67</v>
      </c>
      <c r="E75" s="23">
        <f>universe!E75</f>
        <v>12</v>
      </c>
      <c r="F75" s="23">
        <f>universe!F75</f>
        <v>70</v>
      </c>
      <c r="G75" s="23">
        <f>universe!G75</f>
        <v>35</v>
      </c>
      <c r="H75" s="23">
        <f>universe!H75</f>
        <v>59</v>
      </c>
      <c r="I75" s="23">
        <f>universe!I75</f>
        <v>47</v>
      </c>
      <c r="J75" s="23">
        <f>universe!J75</f>
        <v>53</v>
      </c>
      <c r="K75" s="23">
        <f>universe!K75</f>
        <v>35</v>
      </c>
      <c r="L75" s="23">
        <f>universe!L75</f>
        <v>53</v>
      </c>
      <c r="M75" s="23">
        <f>universe!M75</f>
        <v>167</v>
      </c>
      <c r="N75" s="23">
        <f>universe!N75</f>
        <v>94</v>
      </c>
      <c r="O75" s="23">
        <f>universe!O75</f>
        <v>10</v>
      </c>
      <c r="P75" s="23">
        <f>universe!P75</f>
        <v>10</v>
      </c>
      <c r="Q75" s="23">
        <f>universe!Q75</f>
        <v>17</v>
      </c>
      <c r="R75" s="23">
        <f>universe!R75</f>
        <v>3</v>
      </c>
      <c r="S75" s="23">
        <f>universe!S75</f>
        <v>6</v>
      </c>
      <c r="T75" s="23">
        <f>universe!T75</f>
        <v>48</v>
      </c>
      <c r="U75" s="49"/>
    </row>
    <row r="76" spans="1:21" x14ac:dyDescent="0.45">
      <c r="A76" s="4" t="str">
        <f>universe!A76</f>
        <v>Madhya Pradesh</v>
      </c>
      <c r="B76" s="2" t="s">
        <v>142</v>
      </c>
      <c r="C76" s="23">
        <f>universe!C76</f>
        <v>47700</v>
      </c>
      <c r="D76" s="23">
        <f>universe!D76</f>
        <v>17092</v>
      </c>
      <c r="E76" s="23">
        <f>universe!E76</f>
        <v>13812</v>
      </c>
      <c r="F76" s="23">
        <f>universe!F76</f>
        <v>5717</v>
      </c>
      <c r="G76" s="23">
        <f>universe!G76</f>
        <v>3011</v>
      </c>
      <c r="H76" s="23">
        <f>universe!H76</f>
        <v>7008</v>
      </c>
      <c r="I76" s="23">
        <f>universe!I76</f>
        <v>10905</v>
      </c>
      <c r="J76" s="23">
        <f>universe!J76</f>
        <v>7125</v>
      </c>
      <c r="K76" s="23">
        <f>universe!K76</f>
        <v>8298</v>
      </c>
      <c r="L76" s="23">
        <f>universe!L76</f>
        <v>2960</v>
      </c>
      <c r="M76" s="23">
        <f>universe!M76</f>
        <v>81450</v>
      </c>
      <c r="N76" s="23">
        <f>universe!N76</f>
        <v>29071</v>
      </c>
      <c r="O76" s="23">
        <f>universe!O76</f>
        <v>86986</v>
      </c>
      <c r="P76" s="23">
        <f>universe!P76</f>
        <v>107569</v>
      </c>
      <c r="Q76" s="23">
        <f>universe!Q76</f>
        <v>6727</v>
      </c>
      <c r="R76" s="23">
        <f>universe!R76</f>
        <v>50360</v>
      </c>
      <c r="S76" s="23">
        <f>universe!S76</f>
        <v>11199</v>
      </c>
      <c r="T76" s="23">
        <f>universe!T76</f>
        <v>99805</v>
      </c>
      <c r="U76" s="47"/>
    </row>
    <row r="77" spans="1:21" x14ac:dyDescent="0.45">
      <c r="A77" s="4" t="str">
        <f>universe!A77</f>
        <v>Maharashtra</v>
      </c>
      <c r="B77" s="2" t="str">
        <f>LEFT(universe!B77,FIND(")",universe!B77))</f>
        <v>Small (5-19)</v>
      </c>
      <c r="C77" s="23">
        <f>universe!C77</f>
        <v>508327.6875</v>
      </c>
      <c r="D77" s="23">
        <f>universe!D77</f>
        <v>88539.6875</v>
      </c>
      <c r="E77" s="23">
        <f>universe!E77</f>
        <v>287609.40625</v>
      </c>
      <c r="F77" s="23">
        <f>universe!F77</f>
        <v>41848.765625</v>
      </c>
      <c r="G77" s="23">
        <f>universe!G77</f>
        <v>12745.685546875</v>
      </c>
      <c r="H77" s="23">
        <f>universe!H77</f>
        <v>33876.0625</v>
      </c>
      <c r="I77" s="23">
        <f>universe!I77</f>
        <v>31383.060546875</v>
      </c>
      <c r="J77" s="23">
        <f>universe!J77</f>
        <v>28528.6015625</v>
      </c>
      <c r="K77" s="23">
        <f>universe!K77</f>
        <v>57580.65234375</v>
      </c>
      <c r="L77" s="23">
        <f>universe!L77</f>
        <v>12142.9580078125</v>
      </c>
      <c r="M77" s="23">
        <f>universe!M77</f>
        <v>608310.875</v>
      </c>
      <c r="N77" s="23">
        <f>universe!N77</f>
        <v>447389.125</v>
      </c>
      <c r="O77" s="23">
        <f>universe!O77</f>
        <v>602290.375</v>
      </c>
      <c r="P77" s="23">
        <f>universe!P77</f>
        <v>956453.125</v>
      </c>
      <c r="Q77" s="23">
        <f>universe!Q77</f>
        <v>57394.83984375</v>
      </c>
      <c r="R77" s="23">
        <f>universe!R77</f>
        <v>504467.78125</v>
      </c>
      <c r="S77" s="23">
        <f>universe!S77</f>
        <v>121039.046875</v>
      </c>
      <c r="T77" s="23">
        <f>universe!T77</f>
        <v>1632053.125</v>
      </c>
      <c r="U77" s="49">
        <f>SUM(C77:T81)</f>
        <v>7912836.8067398071</v>
      </c>
    </row>
    <row r="78" spans="1:21" x14ac:dyDescent="0.45">
      <c r="A78" s="4" t="str">
        <f>universe!A78</f>
        <v>Maharashtra</v>
      </c>
      <c r="B78" s="2" t="str">
        <f>LEFT(universe!B78,FIND(")",universe!B78))</f>
        <v>Medium (20-99)</v>
      </c>
      <c r="C78" s="23">
        <f>universe!C78</f>
        <v>63234.796875</v>
      </c>
      <c r="D78" s="23">
        <f>universe!D78</f>
        <v>14057.9697265625</v>
      </c>
      <c r="E78" s="23">
        <f>universe!E78</f>
        <v>33065.29296875</v>
      </c>
      <c r="F78" s="23">
        <f>universe!F78</f>
        <v>7932.59716796875</v>
      </c>
      <c r="G78" s="23">
        <f>universe!G78</f>
        <v>2636.901123046875</v>
      </c>
      <c r="H78" s="23">
        <f>universe!H78</f>
        <v>6726.23193359375</v>
      </c>
      <c r="I78" s="23">
        <f>universe!I78</f>
        <v>5124.328125</v>
      </c>
      <c r="J78" s="23">
        <f>universe!J78</f>
        <v>6435.85546875</v>
      </c>
      <c r="K78" s="23">
        <f>universe!K78</f>
        <v>10262.9609375</v>
      </c>
      <c r="L78" s="23">
        <f>universe!L78</f>
        <v>2764.69580078125</v>
      </c>
      <c r="M78" s="23">
        <f>universe!M78</f>
        <v>89186.5703125</v>
      </c>
      <c r="N78" s="23">
        <f>universe!N78</f>
        <v>57117.8671875</v>
      </c>
      <c r="O78" s="23">
        <f>universe!O78</f>
        <v>83462.1953125</v>
      </c>
      <c r="P78" s="23">
        <f>universe!P78</f>
        <v>113216.6796875</v>
      </c>
      <c r="Q78" s="23">
        <f>universe!Q78</f>
        <v>6757.59814453125</v>
      </c>
      <c r="R78" s="23">
        <f>universe!R78</f>
        <v>62432.82421875</v>
      </c>
      <c r="S78" s="23">
        <f>universe!S78</f>
        <v>14908.759765625</v>
      </c>
      <c r="T78" s="23">
        <f>universe!T78</f>
        <v>190338.453125</v>
      </c>
      <c r="U78" s="49"/>
    </row>
    <row r="79" spans="1:21" x14ac:dyDescent="0.45">
      <c r="A79" s="4" t="str">
        <f>universe!A79</f>
        <v>Maharashtra</v>
      </c>
      <c r="B79" s="2" t="str">
        <f>LEFT(universe!B79,FIND(")",universe!B79))</f>
        <v>Large (100-199)</v>
      </c>
      <c r="C79" s="23">
        <f>universe!C79</f>
        <v>569.84210205078125</v>
      </c>
      <c r="D79" s="23">
        <f>universe!D79</f>
        <v>360.3157958984375</v>
      </c>
      <c r="E79" s="23">
        <f>universe!E79</f>
        <v>127.68421173095703</v>
      </c>
      <c r="F79" s="23">
        <f>universe!F79</f>
        <v>347</v>
      </c>
      <c r="G79" s="23">
        <f>universe!G79</f>
        <v>189</v>
      </c>
      <c r="H79" s="23">
        <f>universe!H79</f>
        <v>236.89474487304688</v>
      </c>
      <c r="I79" s="23">
        <f>universe!I79</f>
        <v>134.10525512695313</v>
      </c>
      <c r="J79" s="23">
        <f>universe!J79</f>
        <v>293</v>
      </c>
      <c r="K79" s="23">
        <f>universe!K79</f>
        <v>423</v>
      </c>
      <c r="L79" s="23">
        <f>universe!L79</f>
        <v>168</v>
      </c>
      <c r="M79" s="23">
        <f>universe!M79</f>
        <v>1798.8421630859375</v>
      </c>
      <c r="N79" s="23">
        <f>universe!N79</f>
        <v>557</v>
      </c>
      <c r="O79" s="23">
        <f>universe!O79</f>
        <v>1155</v>
      </c>
      <c r="P79" s="23">
        <f>universe!P79</f>
        <v>565.10528564453125</v>
      </c>
      <c r="Q79" s="23">
        <f>universe!Q79</f>
        <v>110</v>
      </c>
      <c r="R79" s="23">
        <f>universe!R79</f>
        <v>476.57894897460938</v>
      </c>
      <c r="S79" s="23">
        <f>universe!S79</f>
        <v>292</v>
      </c>
      <c r="T79" s="23">
        <f>universe!T79</f>
        <v>1192</v>
      </c>
      <c r="U79" s="49"/>
    </row>
    <row r="80" spans="1:21" x14ac:dyDescent="0.45">
      <c r="A80" s="4" t="str">
        <f>universe!A80</f>
        <v>Maharashtra</v>
      </c>
      <c r="B80" s="2" t="str">
        <f>LEFT(universe!B80,FIND(")",universe!B80))</f>
        <v>Very Large (200 or more)</v>
      </c>
      <c r="C80" s="23">
        <f>universe!C80</f>
        <v>721</v>
      </c>
      <c r="D80" s="23">
        <f>universe!D80</f>
        <v>440</v>
      </c>
      <c r="E80" s="23">
        <f>universe!E80</f>
        <v>127</v>
      </c>
      <c r="F80" s="23">
        <f>universe!F80</f>
        <v>584</v>
      </c>
      <c r="G80" s="23">
        <f>universe!G80</f>
        <v>320</v>
      </c>
      <c r="H80" s="23">
        <f>universe!H80</f>
        <v>263</v>
      </c>
      <c r="I80" s="23">
        <f>universe!I80</f>
        <v>107</v>
      </c>
      <c r="J80" s="23">
        <f>universe!J80</f>
        <v>425</v>
      </c>
      <c r="K80" s="23">
        <f>universe!K80</f>
        <v>611</v>
      </c>
      <c r="L80" s="23">
        <f>universe!L80</f>
        <v>428</v>
      </c>
      <c r="M80" s="23">
        <f>universe!M80</f>
        <v>1724</v>
      </c>
      <c r="N80" s="23">
        <f>universe!N80</f>
        <v>906</v>
      </c>
      <c r="O80" s="23">
        <f>universe!O80</f>
        <v>517</v>
      </c>
      <c r="P80" s="23">
        <f>universe!P80</f>
        <v>133</v>
      </c>
      <c r="Q80" s="23">
        <f>universe!Q80</f>
        <v>123</v>
      </c>
      <c r="R80" s="23">
        <f>universe!R80</f>
        <v>335</v>
      </c>
      <c r="S80" s="23">
        <f>universe!S80</f>
        <v>420</v>
      </c>
      <c r="T80" s="23">
        <f>universe!T80</f>
        <v>1494</v>
      </c>
      <c r="U80" s="47"/>
    </row>
    <row r="81" spans="1:21" x14ac:dyDescent="0.45">
      <c r="A81" s="4" t="str">
        <f>universe!A81</f>
        <v>Maharashtra</v>
      </c>
      <c r="B81" s="2" t="s">
        <v>142</v>
      </c>
      <c r="C81" s="23">
        <f>universe!C81</f>
        <v>115287</v>
      </c>
      <c r="D81" s="23">
        <f>universe!D81</f>
        <v>34995</v>
      </c>
      <c r="E81" s="23">
        <f>universe!E81</f>
        <v>19296</v>
      </c>
      <c r="F81" s="23">
        <f>universe!F81</f>
        <v>31163</v>
      </c>
      <c r="G81" s="23">
        <f>universe!G81</f>
        <v>12330</v>
      </c>
      <c r="H81" s="23">
        <f>universe!H81</f>
        <v>23235</v>
      </c>
      <c r="I81" s="23">
        <f>universe!I81</f>
        <v>36568</v>
      </c>
      <c r="J81" s="23">
        <f>universe!J81</f>
        <v>19332</v>
      </c>
      <c r="K81" s="23">
        <f>universe!K81</f>
        <v>46417</v>
      </c>
      <c r="L81" s="23">
        <f>universe!L81</f>
        <v>13688</v>
      </c>
      <c r="M81" s="23">
        <f>universe!M81</f>
        <v>245998</v>
      </c>
      <c r="N81" s="23">
        <f>universe!N81</f>
        <v>47906</v>
      </c>
      <c r="O81" s="23">
        <f>universe!O81</f>
        <v>130067</v>
      </c>
      <c r="P81" s="23">
        <f>universe!P81</f>
        <v>87693</v>
      </c>
      <c r="Q81" s="23">
        <f>universe!Q81</f>
        <v>6231</v>
      </c>
      <c r="R81" s="23">
        <f>universe!R81</f>
        <v>71664</v>
      </c>
      <c r="S81" s="23">
        <f>universe!S81</f>
        <v>16256</v>
      </c>
      <c r="T81" s="23">
        <f>universe!T81</f>
        <v>134394</v>
      </c>
      <c r="U81" s="49"/>
    </row>
    <row r="82" spans="1:21" x14ac:dyDescent="0.45">
      <c r="A82" s="4" t="str">
        <f>universe!A82</f>
        <v>Odisha</v>
      </c>
      <c r="B82" s="2" t="str">
        <f>LEFT(universe!B82,FIND(")",universe!B82))</f>
        <v>Small (5-19)</v>
      </c>
      <c r="C82" s="23">
        <f>universe!C82</f>
        <v>82379.5703125</v>
      </c>
      <c r="D82" s="23">
        <f>universe!D82</f>
        <v>36242.58203125</v>
      </c>
      <c r="E82" s="23">
        <f>universe!E82</f>
        <v>37243.4609375</v>
      </c>
      <c r="F82" s="23">
        <f>universe!F82</f>
        <v>8628.7353515625</v>
      </c>
      <c r="G82" s="23">
        <f>universe!G82</f>
        <v>1950.5</v>
      </c>
      <c r="H82" s="23">
        <f>universe!H82</f>
        <v>2479.264404296875</v>
      </c>
      <c r="I82" s="23">
        <f>universe!I82</f>
        <v>7815.1220703125</v>
      </c>
      <c r="J82" s="23">
        <f>universe!J82</f>
        <v>2682.247802734375</v>
      </c>
      <c r="K82" s="23">
        <f>universe!K82</f>
        <v>3856.55712890625</v>
      </c>
      <c r="L82" s="23">
        <f>universe!L82</f>
        <v>1900.731689453125</v>
      </c>
      <c r="M82" s="23">
        <f>universe!M82</f>
        <v>95896.4921875</v>
      </c>
      <c r="N82" s="23">
        <f>universe!N82</f>
        <v>61480.59765625</v>
      </c>
      <c r="O82" s="23">
        <f>universe!O82</f>
        <v>70473.9921875</v>
      </c>
      <c r="P82" s="23">
        <f>universe!P82</f>
        <v>250978.109375</v>
      </c>
      <c r="Q82" s="23">
        <f>universe!Q82</f>
        <v>4603.03662109375</v>
      </c>
      <c r="R82" s="23">
        <f>universe!R82</f>
        <v>72976.1875</v>
      </c>
      <c r="S82" s="23">
        <f>universe!S82</f>
        <v>19568.736328125</v>
      </c>
      <c r="T82" s="23">
        <f>universe!T82</f>
        <v>195659.203125</v>
      </c>
      <c r="U82" s="49">
        <f>SUM(C82:T86)</f>
        <v>1379665.0102705956</v>
      </c>
    </row>
    <row r="83" spans="1:21" x14ac:dyDescent="0.45">
      <c r="A83" s="4" t="str">
        <f>universe!A83</f>
        <v>Odisha</v>
      </c>
      <c r="B83" s="2" t="str">
        <f>LEFT(universe!B83,FIND(")",universe!B83))</f>
        <v>Medium (20-99)</v>
      </c>
      <c r="C83" s="23">
        <f>universe!C83</f>
        <v>7787.71240234375</v>
      </c>
      <c r="D83" s="23">
        <f>universe!D83</f>
        <v>2913.47412109375</v>
      </c>
      <c r="E83" s="23">
        <f>universe!E83</f>
        <v>2972.09619140625</v>
      </c>
      <c r="F83" s="23">
        <f>universe!F83</f>
        <v>795.7086181640625</v>
      </c>
      <c r="G83" s="23">
        <f>universe!G83</f>
        <v>201.16667175292969</v>
      </c>
      <c r="H83" s="23">
        <f>universe!H83</f>
        <v>360.9580078125</v>
      </c>
      <c r="I83" s="23">
        <f>universe!I83</f>
        <v>959.71136474609375</v>
      </c>
      <c r="J83" s="23">
        <f>universe!J83</f>
        <v>470.02978515625</v>
      </c>
      <c r="K83" s="23">
        <f>universe!K83</f>
        <v>435.665283203125</v>
      </c>
      <c r="L83" s="23">
        <f>universe!L83</f>
        <v>177.93495178222656</v>
      </c>
      <c r="M83" s="23">
        <f>universe!M83</f>
        <v>9008.5595703125</v>
      </c>
      <c r="N83" s="23">
        <f>universe!N83</f>
        <v>7031.5693359375</v>
      </c>
      <c r="O83" s="23">
        <f>universe!O83</f>
        <v>7717.392578125</v>
      </c>
      <c r="P83" s="23">
        <f>universe!P83</f>
        <v>21544.830078125</v>
      </c>
      <c r="Q83" s="23">
        <f>universe!Q83</f>
        <v>470.46340942382813</v>
      </c>
      <c r="R83" s="23">
        <f>universe!R83</f>
        <v>7076.150390625</v>
      </c>
      <c r="S83" s="23">
        <f>universe!S83</f>
        <v>1644.7086181640625</v>
      </c>
      <c r="T83" s="23">
        <f>universe!T83</f>
        <v>16804.86328125</v>
      </c>
      <c r="U83" s="49"/>
    </row>
    <row r="84" spans="1:21" x14ac:dyDescent="0.45">
      <c r="A84" s="4" t="str">
        <f>universe!A84</f>
        <v>Odisha</v>
      </c>
      <c r="B84" s="2" t="str">
        <f>LEFT(universe!B84,FIND(")",universe!B84))</f>
        <v>Large (100-199)</v>
      </c>
      <c r="C84" s="23">
        <f>universe!C84</f>
        <v>195.72222900390625</v>
      </c>
      <c r="D84" s="23">
        <f>universe!D84</f>
        <v>11.94444465637207</v>
      </c>
      <c r="E84" s="23">
        <f>universe!E84</f>
        <v>6.4444441795349121</v>
      </c>
      <c r="F84" s="23">
        <f>universe!F84</f>
        <v>22.55555534362793</v>
      </c>
      <c r="G84" s="23">
        <f>universe!G84</f>
        <v>9.3333330154418945</v>
      </c>
      <c r="H84" s="23">
        <f>universe!H84</f>
        <v>30.777778625488281</v>
      </c>
      <c r="I84" s="23">
        <f>universe!I84</f>
        <v>51.166664123535156</v>
      </c>
      <c r="J84" s="23">
        <f>universe!J84</f>
        <v>131.72221374511719</v>
      </c>
      <c r="K84" s="23">
        <f>universe!K84</f>
        <v>20.777778625488281</v>
      </c>
      <c r="L84" s="23">
        <f>universe!L84</f>
        <v>8.3333330154418945</v>
      </c>
      <c r="M84" s="23">
        <f>universe!M84</f>
        <v>318.9444580078125</v>
      </c>
      <c r="N84" s="23">
        <f>universe!N84</f>
        <v>493.83334350585938</v>
      </c>
      <c r="O84" s="23">
        <f>universe!O84</f>
        <v>441.61111450195313</v>
      </c>
      <c r="P84" s="23">
        <f>universe!P84</f>
        <v>343.0555419921875</v>
      </c>
      <c r="Q84" s="23">
        <f>universe!Q84</f>
        <v>30.5</v>
      </c>
      <c r="R84" s="23">
        <f>universe!R84</f>
        <v>320.66665649414063</v>
      </c>
      <c r="S84" s="23">
        <f>universe!S84</f>
        <v>28.55555534362793</v>
      </c>
      <c r="T84" s="23">
        <f>universe!T84</f>
        <v>316.9444580078125</v>
      </c>
      <c r="U84" s="47"/>
    </row>
    <row r="85" spans="1:21" x14ac:dyDescent="0.45">
      <c r="A85" s="4" t="str">
        <f>universe!A85</f>
        <v>Odisha</v>
      </c>
      <c r="B85" s="2" t="str">
        <f>LEFT(universe!B85,FIND(")",universe!B85))</f>
        <v>Very Large (200 or more)</v>
      </c>
      <c r="C85" s="23">
        <f>universe!C85</f>
        <v>77</v>
      </c>
      <c r="D85" s="23">
        <f>universe!D85</f>
        <v>6</v>
      </c>
      <c r="E85" s="23">
        <f>universe!E85</f>
        <v>5</v>
      </c>
      <c r="F85" s="23">
        <f>universe!F85</f>
        <v>18</v>
      </c>
      <c r="G85" s="23">
        <f>universe!G85</f>
        <v>2</v>
      </c>
      <c r="H85" s="23">
        <f>universe!H85</f>
        <v>12</v>
      </c>
      <c r="I85" s="23">
        <f>universe!I85</f>
        <v>40</v>
      </c>
      <c r="J85" s="23">
        <f>universe!J85</f>
        <v>164</v>
      </c>
      <c r="K85" s="23">
        <f>universe!K85</f>
        <v>5</v>
      </c>
      <c r="L85" s="23">
        <f>universe!L85</f>
        <v>3</v>
      </c>
      <c r="M85" s="23">
        <f>universe!M85</f>
        <v>65</v>
      </c>
      <c r="N85" s="23">
        <f>universe!N85</f>
        <v>41</v>
      </c>
      <c r="O85" s="23">
        <f>universe!O85</f>
        <v>14</v>
      </c>
      <c r="P85" s="23">
        <f>universe!P85</f>
        <v>2</v>
      </c>
      <c r="Q85" s="23">
        <f>universe!Q85</f>
        <v>25</v>
      </c>
      <c r="R85" s="23">
        <f>universe!R85</f>
        <v>9</v>
      </c>
      <c r="S85" s="23">
        <f>universe!S85</f>
        <v>4</v>
      </c>
      <c r="T85" s="23">
        <f>universe!T85</f>
        <v>45</v>
      </c>
      <c r="U85" s="49"/>
    </row>
    <row r="86" spans="1:21" x14ac:dyDescent="0.45">
      <c r="A86" s="4" t="str">
        <f>universe!A86</f>
        <v>Odisha</v>
      </c>
      <c r="B86" s="2" t="s">
        <v>142</v>
      </c>
      <c r="C86" s="23">
        <f>universe!C86</f>
        <v>31356</v>
      </c>
      <c r="D86" s="23">
        <f>universe!D86</f>
        <v>10540</v>
      </c>
      <c r="E86" s="23">
        <f>universe!E86</f>
        <v>5989</v>
      </c>
      <c r="F86" s="23">
        <f>universe!F86</f>
        <v>3219</v>
      </c>
      <c r="G86" s="23">
        <f>universe!G86</f>
        <v>1350</v>
      </c>
      <c r="H86" s="23">
        <f>universe!H86</f>
        <v>2111</v>
      </c>
      <c r="I86" s="23">
        <f>universe!I86</f>
        <v>5804</v>
      </c>
      <c r="J86" s="23">
        <f>universe!J86</f>
        <v>2130</v>
      </c>
      <c r="K86" s="23">
        <f>universe!K86</f>
        <v>2550</v>
      </c>
      <c r="L86" s="23">
        <f>universe!L86</f>
        <v>1460</v>
      </c>
      <c r="M86" s="23">
        <f>universe!M86</f>
        <v>40652</v>
      </c>
      <c r="N86" s="23">
        <f>universe!N86</f>
        <v>11825</v>
      </c>
      <c r="O86" s="23">
        <f>universe!O86</f>
        <v>45180</v>
      </c>
      <c r="P86" s="23">
        <f>universe!P86</f>
        <v>67104</v>
      </c>
      <c r="Q86" s="23">
        <f>universe!Q86</f>
        <v>3480</v>
      </c>
      <c r="R86" s="23">
        <f>universe!R86</f>
        <v>19625</v>
      </c>
      <c r="S86" s="23">
        <f>universe!S86</f>
        <v>6325</v>
      </c>
      <c r="T86" s="23">
        <f>universe!T86</f>
        <v>70457</v>
      </c>
      <c r="U86" s="49"/>
    </row>
    <row r="87" spans="1:21" x14ac:dyDescent="0.45">
      <c r="A87" s="4" t="str">
        <f>universe!A87</f>
        <v>Punjab, Chandigarh</v>
      </c>
      <c r="B87" s="2" t="str">
        <f>LEFT(universe!B87,FIND(")",universe!B87))</f>
        <v>Small (5-19)</v>
      </c>
      <c r="C87" s="23">
        <f>universe!C87</f>
        <v>94758.3515625</v>
      </c>
      <c r="D87" s="23">
        <f>universe!D87</f>
        <v>17712.96484375</v>
      </c>
      <c r="E87" s="23">
        <f>universe!E87</f>
        <v>73275.875</v>
      </c>
      <c r="F87" s="23">
        <f>universe!F87</f>
        <v>6461.9287109375</v>
      </c>
      <c r="G87" s="23">
        <f>universe!G87</f>
        <v>2501.20849609375</v>
      </c>
      <c r="H87" s="23">
        <f>universe!H87</f>
        <v>4413.45458984375</v>
      </c>
      <c r="I87" s="23">
        <f>universe!I87</f>
        <v>5287.0283203125</v>
      </c>
      <c r="J87" s="23">
        <f>universe!J87</f>
        <v>5928.783203125</v>
      </c>
      <c r="K87" s="23">
        <f>universe!K87</f>
        <v>11751.298828125</v>
      </c>
      <c r="L87" s="23">
        <f>universe!L87</f>
        <v>3257.9501953125</v>
      </c>
      <c r="M87" s="23">
        <f>universe!M87</f>
        <v>98736.3984375</v>
      </c>
      <c r="N87" s="23">
        <f>universe!N87</f>
        <v>31676.728515625</v>
      </c>
      <c r="O87" s="23">
        <f>universe!O87</f>
        <v>104699.9140625</v>
      </c>
      <c r="P87" s="23">
        <f>universe!P87</f>
        <v>210050.65625</v>
      </c>
      <c r="Q87" s="23">
        <f>universe!Q87</f>
        <v>3636.85791015625</v>
      </c>
      <c r="R87" s="23">
        <f>universe!R87</f>
        <v>70821.7109375</v>
      </c>
      <c r="S87" s="23">
        <f>universe!S87</f>
        <v>16961.732421875</v>
      </c>
      <c r="T87" s="23">
        <f>universe!T87</f>
        <v>193995.0625</v>
      </c>
      <c r="U87" s="49">
        <f>SUM(C87:T91)</f>
        <v>1639178.3990020752</v>
      </c>
    </row>
    <row r="88" spans="1:21" x14ac:dyDescent="0.45">
      <c r="A88" s="4" t="str">
        <f>universe!A88</f>
        <v>Punjab, Chandigarh</v>
      </c>
      <c r="B88" s="2" t="str">
        <f>LEFT(universe!B88,FIND(")",universe!B88))</f>
        <v>Medium (20-99)</v>
      </c>
      <c r="C88" s="23">
        <f>universe!C88</f>
        <v>34880.55078125</v>
      </c>
      <c r="D88" s="23">
        <f>universe!D88</f>
        <v>7474.15478515625</v>
      </c>
      <c r="E88" s="23">
        <f>universe!E88</f>
        <v>25899.65625</v>
      </c>
      <c r="F88" s="23">
        <f>universe!F88</f>
        <v>2522.576416015625</v>
      </c>
      <c r="G88" s="23">
        <f>universe!G88</f>
        <v>1016.6028442382813</v>
      </c>
      <c r="H88" s="23">
        <f>universe!H88</f>
        <v>1901.1514892578125</v>
      </c>
      <c r="I88" s="23">
        <f>universe!I88</f>
        <v>3339.142822265625</v>
      </c>
      <c r="J88" s="23">
        <f>universe!J88</f>
        <v>3019.1943359375</v>
      </c>
      <c r="K88" s="23">
        <f>universe!K88</f>
        <v>4698.56591796875</v>
      </c>
      <c r="L88" s="23">
        <f>universe!L88</f>
        <v>1332.216796875</v>
      </c>
      <c r="M88" s="23">
        <f>universe!M88</f>
        <v>36789.06640625</v>
      </c>
      <c r="N88" s="23">
        <f>universe!N88</f>
        <v>11297.4091796875</v>
      </c>
      <c r="O88" s="23">
        <f>universe!O88</f>
        <v>39357.57421875</v>
      </c>
      <c r="P88" s="23">
        <f>universe!P88</f>
        <v>72354.1796875</v>
      </c>
      <c r="Q88" s="23">
        <f>universe!Q88</f>
        <v>1279.4859619140625</v>
      </c>
      <c r="R88" s="23">
        <f>universe!R88</f>
        <v>24459.13671875</v>
      </c>
      <c r="S88" s="23">
        <f>universe!S88</f>
        <v>5821.91064453125</v>
      </c>
      <c r="T88" s="23">
        <f>universe!T88</f>
        <v>65978.21875</v>
      </c>
      <c r="U88" s="47"/>
    </row>
    <row r="89" spans="1:21" x14ac:dyDescent="0.45">
      <c r="A89" s="4" t="str">
        <f>universe!A89</f>
        <v>Punjab, Chandigarh</v>
      </c>
      <c r="B89" s="2" t="str">
        <f>LEFT(universe!B89,FIND(")",universe!B89))</f>
        <v>Large (100-199)</v>
      </c>
      <c r="C89" s="23">
        <f>universe!C89</f>
        <v>625.9000244140625</v>
      </c>
      <c r="D89" s="23">
        <f>universe!D89</f>
        <v>587.5</v>
      </c>
      <c r="E89" s="23">
        <f>universe!E89</f>
        <v>504.30001831054688</v>
      </c>
      <c r="F89" s="23">
        <f>universe!F89</f>
        <v>146.40000915527344</v>
      </c>
      <c r="G89" s="23">
        <f>universe!G89</f>
        <v>70.800003051757813</v>
      </c>
      <c r="H89" s="23">
        <f>universe!H89</f>
        <v>156</v>
      </c>
      <c r="I89" s="23">
        <f>universe!I89</f>
        <v>70.199996948242188</v>
      </c>
      <c r="J89" s="23">
        <f>universe!J89</f>
        <v>354.4000244140625</v>
      </c>
      <c r="K89" s="23">
        <f>universe!K89</f>
        <v>280.20001220703125</v>
      </c>
      <c r="L89" s="23">
        <f>universe!L89</f>
        <v>87.100006103515625</v>
      </c>
      <c r="M89" s="23">
        <f>universe!M89</f>
        <v>1480.4000244140625</v>
      </c>
      <c r="N89" s="23">
        <f>universe!N89</f>
        <v>316.5</v>
      </c>
      <c r="O89" s="23">
        <f>universe!O89</f>
        <v>1910.4000244140625</v>
      </c>
      <c r="P89" s="23">
        <f>universe!P89</f>
        <v>1001.7000122070313</v>
      </c>
      <c r="Q89" s="23">
        <f>universe!Q89</f>
        <v>38</v>
      </c>
      <c r="R89" s="23">
        <f>universe!R89</f>
        <v>365.10000610351563</v>
      </c>
      <c r="S89" s="23">
        <f>universe!S89</f>
        <v>72</v>
      </c>
      <c r="T89" s="23">
        <f>universe!T89</f>
        <v>562.800048828125</v>
      </c>
      <c r="U89" s="49"/>
    </row>
    <row r="90" spans="1:21" x14ac:dyDescent="0.45">
      <c r="A90" s="4" t="str">
        <f>universe!A90</f>
        <v>Punjab, Chandigarh</v>
      </c>
      <c r="B90" s="2" t="str">
        <f>LEFT(universe!B90,FIND(")",universe!B90))</f>
        <v>Very Large (200 or more)</v>
      </c>
      <c r="C90" s="23">
        <f>universe!C90</f>
        <v>182</v>
      </c>
      <c r="D90" s="23">
        <f>universe!D90</f>
        <v>198</v>
      </c>
      <c r="E90" s="23">
        <f>universe!E90</f>
        <v>103</v>
      </c>
      <c r="F90" s="23">
        <f>universe!F90</f>
        <v>58</v>
      </c>
      <c r="G90" s="23">
        <f>universe!G90</f>
        <v>46</v>
      </c>
      <c r="H90" s="23">
        <f>universe!H90</f>
        <v>43</v>
      </c>
      <c r="I90" s="23">
        <f>universe!I90</f>
        <v>7</v>
      </c>
      <c r="J90" s="23">
        <f>universe!J90</f>
        <v>89</v>
      </c>
      <c r="K90" s="23">
        <f>universe!K90</f>
        <v>88</v>
      </c>
      <c r="L90" s="23">
        <f>universe!L90</f>
        <v>60</v>
      </c>
      <c r="M90" s="23">
        <f>universe!M90</f>
        <v>282</v>
      </c>
      <c r="N90" s="23">
        <f>universe!N90</f>
        <v>44</v>
      </c>
      <c r="O90" s="23">
        <f>universe!O90</f>
        <v>41</v>
      </c>
      <c r="P90" s="23">
        <f>universe!P90</f>
        <v>5</v>
      </c>
      <c r="Q90" s="23">
        <f>universe!Q90</f>
        <v>24</v>
      </c>
      <c r="R90" s="23">
        <f>universe!R90</f>
        <v>13</v>
      </c>
      <c r="S90" s="23">
        <f>universe!S90</f>
        <v>19</v>
      </c>
      <c r="T90" s="23">
        <f>universe!T90</f>
        <v>62</v>
      </c>
      <c r="U90" s="49"/>
    </row>
    <row r="91" spans="1:21" x14ac:dyDescent="0.45">
      <c r="A91" s="4" t="str">
        <f>universe!A91</f>
        <v>Punjab, Chandigarh</v>
      </c>
      <c r="B91" s="2" t="s">
        <v>142</v>
      </c>
      <c r="C91" s="23">
        <f>universe!C91</f>
        <v>19098</v>
      </c>
      <c r="D91" s="23">
        <f>universe!D91</f>
        <v>13122</v>
      </c>
      <c r="E91" s="23">
        <f>universe!E91</f>
        <v>19985</v>
      </c>
      <c r="F91" s="23">
        <f>universe!F91</f>
        <v>1524</v>
      </c>
      <c r="G91" s="23">
        <f>universe!G91</f>
        <v>1639</v>
      </c>
      <c r="H91" s="23">
        <f>universe!H91</f>
        <v>3446</v>
      </c>
      <c r="I91" s="23">
        <f>universe!I91</f>
        <v>3384</v>
      </c>
      <c r="J91" s="23">
        <f>universe!J91</f>
        <v>4909</v>
      </c>
      <c r="K91" s="23">
        <f>universe!K91</f>
        <v>7721</v>
      </c>
      <c r="L91" s="23">
        <f>universe!L91</f>
        <v>1676</v>
      </c>
      <c r="M91" s="23">
        <f>universe!M91</f>
        <v>45700</v>
      </c>
      <c r="N91" s="23">
        <f>universe!N91</f>
        <v>9162</v>
      </c>
      <c r="O91" s="23">
        <f>universe!O91</f>
        <v>51737</v>
      </c>
      <c r="P91" s="23">
        <f>universe!P91</f>
        <v>52517</v>
      </c>
      <c r="Q91" s="23">
        <f>universe!Q91</f>
        <v>2350</v>
      </c>
      <c r="R91" s="23">
        <f>universe!R91</f>
        <v>21331</v>
      </c>
      <c r="S91" s="23">
        <f>universe!S91</f>
        <v>4196</v>
      </c>
      <c r="T91" s="23">
        <f>universe!T91</f>
        <v>66339</v>
      </c>
      <c r="U91" s="49"/>
    </row>
    <row r="92" spans="1:21" x14ac:dyDescent="0.45">
      <c r="A92" s="4" t="str">
        <f>universe!A92</f>
        <v>Rajasthan</v>
      </c>
      <c r="B92" s="2" t="str">
        <f>LEFT(universe!B92,FIND(")",universe!B92))</f>
        <v>Small (5-19)</v>
      </c>
      <c r="C92" s="23">
        <f>universe!C92</f>
        <v>185035.15625</v>
      </c>
      <c r="D92" s="23">
        <f>universe!D92</f>
        <v>59233.51953125</v>
      </c>
      <c r="E92" s="23">
        <f>universe!E92</f>
        <v>51169.66015625</v>
      </c>
      <c r="F92" s="23">
        <f>universe!F92</f>
        <v>16356.521484375</v>
      </c>
      <c r="G92" s="23">
        <f>universe!G92</f>
        <v>4355.01708984375</v>
      </c>
      <c r="H92" s="23">
        <f>universe!H92</f>
        <v>11157.904296875</v>
      </c>
      <c r="I92" s="23">
        <f>universe!I92</f>
        <v>31149.318359375</v>
      </c>
      <c r="J92" s="23">
        <f>universe!J92</f>
        <v>15355.9150390625</v>
      </c>
      <c r="K92" s="23">
        <f>universe!K92</f>
        <v>15402.4091796875</v>
      </c>
      <c r="L92" s="23">
        <f>universe!L92</f>
        <v>6743.16015625</v>
      </c>
      <c r="M92" s="23">
        <f>universe!M92</f>
        <v>289120.59375</v>
      </c>
      <c r="N92" s="23">
        <f>universe!N92</f>
        <v>162742.296875</v>
      </c>
      <c r="O92" s="23">
        <f>universe!O92</f>
        <v>209925.78125</v>
      </c>
      <c r="P92" s="23">
        <f>universe!P92</f>
        <v>410008.4375</v>
      </c>
      <c r="Q92" s="23">
        <f>universe!Q92</f>
        <v>16420.111328125</v>
      </c>
      <c r="R92" s="23">
        <f>universe!R92</f>
        <v>243792.109375</v>
      </c>
      <c r="S92" s="23">
        <f>universe!S92</f>
        <v>41004.421875</v>
      </c>
      <c r="T92" s="23">
        <f>universe!T92</f>
        <v>436988.09375</v>
      </c>
      <c r="U92" s="49">
        <f>SUM(C92:T96)</f>
        <v>2956495.1188354492</v>
      </c>
    </row>
    <row r="93" spans="1:21" x14ac:dyDescent="0.45">
      <c r="A93" s="4" t="str">
        <f>universe!A93</f>
        <v>Rajasthan</v>
      </c>
      <c r="B93" s="2" t="str">
        <f>LEFT(universe!B93,FIND(")",universe!B93))</f>
        <v>Medium (20-99)</v>
      </c>
      <c r="C93" s="23">
        <f>universe!C93</f>
        <v>23134.947265625</v>
      </c>
      <c r="D93" s="23">
        <f>universe!D93</f>
        <v>8578.234375</v>
      </c>
      <c r="E93" s="23">
        <f>universe!E93</f>
        <v>6076.6279296875</v>
      </c>
      <c r="F93" s="23">
        <f>universe!F93</f>
        <v>2404.83642578125</v>
      </c>
      <c r="G93" s="23">
        <f>universe!G93</f>
        <v>744.6583251953125</v>
      </c>
      <c r="H93" s="23">
        <f>universe!H93</f>
        <v>2009.1500244140625</v>
      </c>
      <c r="I93" s="23">
        <f>universe!I93</f>
        <v>5187.2900390625</v>
      </c>
      <c r="J93" s="23">
        <f>universe!J93</f>
        <v>2706.69921875</v>
      </c>
      <c r="K93" s="23">
        <f>universe!K93</f>
        <v>2164.626953125</v>
      </c>
      <c r="L93" s="23">
        <f>universe!L93</f>
        <v>902.80291748046875</v>
      </c>
      <c r="M93" s="23">
        <f>universe!M93</f>
        <v>36141.328125</v>
      </c>
      <c r="N93" s="23">
        <f>universe!N93</f>
        <v>19579.69140625</v>
      </c>
      <c r="O93" s="23">
        <f>universe!O93</f>
        <v>28310.048828125</v>
      </c>
      <c r="P93" s="23">
        <f>universe!P93</f>
        <v>46734.34375</v>
      </c>
      <c r="Q93" s="23">
        <f>universe!Q93</f>
        <v>1987.044677734375</v>
      </c>
      <c r="R93" s="23">
        <f>universe!R93</f>
        <v>28151.310546875</v>
      </c>
      <c r="S93" s="23">
        <f>universe!S93</f>
        <v>4590.08984375</v>
      </c>
      <c r="T93" s="23">
        <f>universe!T93</f>
        <v>49305.9609375</v>
      </c>
      <c r="U93" s="49"/>
    </row>
    <row r="94" spans="1:21" x14ac:dyDescent="0.45">
      <c r="A94" s="4" t="str">
        <f>universe!A94</f>
        <v>Rajasthan</v>
      </c>
      <c r="B94" s="2" t="str">
        <f>LEFT(universe!B94,FIND(")",universe!B94))</f>
        <v>Large (100-199)</v>
      </c>
      <c r="C94" s="23">
        <f>universe!C94</f>
        <v>126</v>
      </c>
      <c r="D94" s="23">
        <f>universe!D94</f>
        <v>130</v>
      </c>
      <c r="E94" s="23">
        <f>universe!E94</f>
        <v>108</v>
      </c>
      <c r="F94" s="23">
        <f>universe!F94</f>
        <v>67</v>
      </c>
      <c r="G94" s="23">
        <f>universe!G94</f>
        <v>35</v>
      </c>
      <c r="H94" s="23">
        <f>universe!H94</f>
        <v>82</v>
      </c>
      <c r="I94" s="23">
        <f>universe!I94</f>
        <v>74</v>
      </c>
      <c r="J94" s="23">
        <f>universe!J94</f>
        <v>84</v>
      </c>
      <c r="K94" s="23">
        <f>universe!K94</f>
        <v>56</v>
      </c>
      <c r="L94" s="23">
        <f>universe!L94</f>
        <v>27</v>
      </c>
      <c r="M94" s="23">
        <f>universe!M94</f>
        <v>303</v>
      </c>
      <c r="N94" s="23">
        <f>universe!N94</f>
        <v>81</v>
      </c>
      <c r="O94" s="23">
        <f>universe!O94</f>
        <v>38</v>
      </c>
      <c r="P94" s="23">
        <f>universe!P94</f>
        <v>5</v>
      </c>
      <c r="Q94" s="23">
        <f>universe!Q94</f>
        <v>29</v>
      </c>
      <c r="R94" s="23">
        <f>universe!R94</f>
        <v>17</v>
      </c>
      <c r="S94" s="23">
        <f>universe!S94</f>
        <v>10</v>
      </c>
      <c r="T94" s="23">
        <f>universe!T94</f>
        <v>105</v>
      </c>
      <c r="U94" s="49"/>
    </row>
    <row r="95" spans="1:21" x14ac:dyDescent="0.45">
      <c r="A95" s="4" t="str">
        <f>universe!A95</f>
        <v>Rajasthan</v>
      </c>
      <c r="B95" s="2" t="str">
        <f>LEFT(universe!B95,FIND(")",universe!B95))</f>
        <v>Very Large (200 or more)</v>
      </c>
      <c r="C95" s="23">
        <f>universe!C95</f>
        <v>104</v>
      </c>
      <c r="D95" s="23">
        <f>universe!D95</f>
        <v>162</v>
      </c>
      <c r="E95" s="23">
        <f>universe!E95</f>
        <v>103</v>
      </c>
      <c r="F95" s="23">
        <f>universe!F95</f>
        <v>99</v>
      </c>
      <c r="G95" s="23">
        <f>universe!G95</f>
        <v>39</v>
      </c>
      <c r="H95" s="23">
        <f>universe!H95</f>
        <v>61</v>
      </c>
      <c r="I95" s="23">
        <f>universe!I95</f>
        <v>125</v>
      </c>
      <c r="J95" s="23">
        <f>universe!J95</f>
        <v>78</v>
      </c>
      <c r="K95" s="23">
        <f>universe!K95</f>
        <v>68</v>
      </c>
      <c r="L95" s="23">
        <f>universe!L95</f>
        <v>53</v>
      </c>
      <c r="M95" s="23">
        <f>universe!M95</f>
        <v>325</v>
      </c>
      <c r="N95" s="23">
        <f>universe!N95</f>
        <v>102</v>
      </c>
      <c r="O95" s="23">
        <f>universe!O95</f>
        <v>8</v>
      </c>
      <c r="P95" s="23">
        <f>universe!P95</f>
        <v>8</v>
      </c>
      <c r="Q95" s="23">
        <f>universe!Q95</f>
        <v>38</v>
      </c>
      <c r="R95" s="23">
        <f>universe!R95</f>
        <v>17</v>
      </c>
      <c r="S95" s="23">
        <f>universe!S95</f>
        <v>10</v>
      </c>
      <c r="T95" s="23">
        <f>universe!T95</f>
        <v>85</v>
      </c>
      <c r="U95" s="49"/>
    </row>
    <row r="96" spans="1:21" x14ac:dyDescent="0.45">
      <c r="A96" s="4" t="str">
        <f>universe!A96</f>
        <v>Rajasthan</v>
      </c>
      <c r="B96" s="2" t="s">
        <v>142</v>
      </c>
      <c r="C96" s="23">
        <f>universe!C96</f>
        <v>28607</v>
      </c>
      <c r="D96" s="23">
        <f>universe!D96</f>
        <v>19438</v>
      </c>
      <c r="E96" s="23">
        <f>universe!E96</f>
        <v>15765</v>
      </c>
      <c r="F96" s="23">
        <f>universe!F96</f>
        <v>4666</v>
      </c>
      <c r="G96" s="23">
        <f>universe!G96</f>
        <v>2240</v>
      </c>
      <c r="H96" s="23">
        <f>universe!H96</f>
        <v>7082</v>
      </c>
      <c r="I96" s="23">
        <f>universe!I96</f>
        <v>18191</v>
      </c>
      <c r="J96" s="23">
        <f>universe!J96</f>
        <v>9904</v>
      </c>
      <c r="K96" s="23">
        <f>universe!K96</f>
        <v>8508</v>
      </c>
      <c r="L96" s="23">
        <f>universe!L96</f>
        <v>4363</v>
      </c>
      <c r="M96" s="23">
        <f>universe!M96</f>
        <v>76375</v>
      </c>
      <c r="N96" s="23">
        <f>universe!N96</f>
        <v>23226</v>
      </c>
      <c r="O96" s="23">
        <f>universe!O96</f>
        <v>70384</v>
      </c>
      <c r="P96" s="23">
        <f>universe!P96</f>
        <v>67342</v>
      </c>
      <c r="Q96" s="23">
        <f>universe!Q96</f>
        <v>9159</v>
      </c>
      <c r="R96" s="23">
        <f>universe!R96</f>
        <v>31048</v>
      </c>
      <c r="S96" s="23">
        <f>universe!S96</f>
        <v>7514</v>
      </c>
      <c r="T96" s="23">
        <f>universe!T96</f>
        <v>75151</v>
      </c>
      <c r="U96" s="49"/>
    </row>
    <row r="97" spans="1:21" x14ac:dyDescent="0.45">
      <c r="A97" s="4" t="str">
        <f>universe!A97</f>
        <v>Tamil Nadu, Puducherry</v>
      </c>
      <c r="B97" s="2" t="str">
        <f>LEFT(universe!B97,FIND(")",universe!B97))</f>
        <v>Small (5-19)</v>
      </c>
      <c r="C97" s="23">
        <f>universe!C97</f>
        <v>327293.15625</v>
      </c>
      <c r="D97" s="23">
        <f>universe!D97</f>
        <v>210359.75</v>
      </c>
      <c r="E97" s="23">
        <f>universe!E97</f>
        <v>160994.578125</v>
      </c>
      <c r="F97" s="23">
        <f>universe!F97</f>
        <v>32532.0234375</v>
      </c>
      <c r="G97" s="23">
        <f>universe!G97</f>
        <v>6979.16015625</v>
      </c>
      <c r="H97" s="23">
        <f>universe!H97</f>
        <v>18062.00390625</v>
      </c>
      <c r="I97" s="23">
        <f>universe!I97</f>
        <v>25405.169921875</v>
      </c>
      <c r="J97" s="23">
        <f>universe!J97</f>
        <v>17277.8671875</v>
      </c>
      <c r="K97" s="23">
        <f>universe!K97</f>
        <v>30651.875</v>
      </c>
      <c r="L97" s="23">
        <f>universe!L97</f>
        <v>11245.8134765625</v>
      </c>
      <c r="M97" s="23">
        <f>universe!M97</f>
        <v>316771.71875</v>
      </c>
      <c r="N97" s="23">
        <f>universe!N97</f>
        <v>179337.234375</v>
      </c>
      <c r="O97" s="23">
        <f>universe!O97</f>
        <v>250657.359375</v>
      </c>
      <c r="P97" s="23">
        <f>universe!P97</f>
        <v>455900.78125</v>
      </c>
      <c r="Q97" s="23">
        <f>universe!Q97</f>
        <v>22554.041015625</v>
      </c>
      <c r="R97" s="23">
        <f>universe!R97</f>
        <v>339232.625</v>
      </c>
      <c r="S97" s="23">
        <f>universe!S97</f>
        <v>65281.14453125</v>
      </c>
      <c r="T97" s="23">
        <f>universe!T97</f>
        <v>754385.1875</v>
      </c>
      <c r="U97" s="49">
        <f>SUM(C97:T101)</f>
        <v>4369547.0051269531</v>
      </c>
    </row>
    <row r="98" spans="1:21" x14ac:dyDescent="0.45">
      <c r="A98" s="4" t="str">
        <f>universe!A98</f>
        <v>Tamil Nadu, Puducherry</v>
      </c>
      <c r="B98" s="2" t="str">
        <f>LEFT(universe!B98,FIND(")",universe!B98))</f>
        <v>Medium (20-99)</v>
      </c>
      <c r="C98" s="23">
        <f>universe!C98</f>
        <v>36567.1640625</v>
      </c>
      <c r="D98" s="23">
        <f>universe!D98</f>
        <v>26429.408203125</v>
      </c>
      <c r="E98" s="23">
        <f>universe!E98</f>
        <v>19044.83203125</v>
      </c>
      <c r="F98" s="23">
        <f>universe!F98</f>
        <v>4932.28857421875</v>
      </c>
      <c r="G98" s="23">
        <f>universe!G98</f>
        <v>1049.635009765625</v>
      </c>
      <c r="H98" s="23">
        <f>universe!H98</f>
        <v>3291.132080078125</v>
      </c>
      <c r="I98" s="23">
        <f>universe!I98</f>
        <v>3732.835693359375</v>
      </c>
      <c r="J98" s="23">
        <f>universe!J98</f>
        <v>2844.26025390625</v>
      </c>
      <c r="K98" s="23">
        <f>universe!K98</f>
        <v>4741.42333984375</v>
      </c>
      <c r="L98" s="23">
        <f>universe!L98</f>
        <v>2165.2783203125</v>
      </c>
      <c r="M98" s="23">
        <f>universe!M98</f>
        <v>40488.8125</v>
      </c>
      <c r="N98" s="23">
        <f>universe!N98</f>
        <v>19819.771484375</v>
      </c>
      <c r="O98" s="23">
        <f>universe!O98</f>
        <v>29893.806640625</v>
      </c>
      <c r="P98" s="23">
        <f>universe!P98</f>
        <v>48235.51171875</v>
      </c>
      <c r="Q98" s="23">
        <f>universe!Q98</f>
        <v>2374.841796875</v>
      </c>
      <c r="R98" s="23">
        <f>universe!R98</f>
        <v>35524.515625</v>
      </c>
      <c r="S98" s="23">
        <f>universe!S98</f>
        <v>6725.56103515625</v>
      </c>
      <c r="T98" s="23">
        <f>universe!T98</f>
        <v>76826.4375</v>
      </c>
      <c r="U98" s="49"/>
    </row>
    <row r="99" spans="1:21" x14ac:dyDescent="0.45">
      <c r="A99" s="4" t="str">
        <f>universe!A99</f>
        <v>Tamil Nadu, Puducherry</v>
      </c>
      <c r="B99" s="2" t="str">
        <f>LEFT(universe!B99,FIND(")",universe!B99))</f>
        <v>Large (100-199)</v>
      </c>
      <c r="C99" s="23">
        <f>universe!C99</f>
        <v>306</v>
      </c>
      <c r="D99" s="23">
        <f>universe!D99</f>
        <v>735</v>
      </c>
      <c r="E99" s="23">
        <f>universe!E99</f>
        <v>677</v>
      </c>
      <c r="F99" s="23">
        <f>universe!F99</f>
        <v>239</v>
      </c>
      <c r="G99" s="23">
        <f>universe!G99</f>
        <v>66</v>
      </c>
      <c r="H99" s="23">
        <f>universe!H99</f>
        <v>194</v>
      </c>
      <c r="I99" s="23">
        <f>universe!I99</f>
        <v>105</v>
      </c>
      <c r="J99" s="23">
        <f>universe!J99</f>
        <v>178</v>
      </c>
      <c r="K99" s="23">
        <f>universe!K99</f>
        <v>346</v>
      </c>
      <c r="L99" s="23">
        <f>universe!L99</f>
        <v>138</v>
      </c>
      <c r="M99" s="23">
        <f>universe!M99</f>
        <v>983</v>
      </c>
      <c r="N99" s="23">
        <f>universe!N99</f>
        <v>212</v>
      </c>
      <c r="O99" s="23">
        <f>universe!O99</f>
        <v>125</v>
      </c>
      <c r="P99" s="23">
        <f>universe!P99</f>
        <v>75</v>
      </c>
      <c r="Q99" s="23">
        <f>universe!Q99</f>
        <v>106</v>
      </c>
      <c r="R99" s="23">
        <f>universe!R99</f>
        <v>112</v>
      </c>
      <c r="S99" s="23">
        <f>universe!S99</f>
        <v>125</v>
      </c>
      <c r="T99" s="23">
        <f>universe!T99</f>
        <v>426</v>
      </c>
      <c r="U99" s="49"/>
    </row>
    <row r="100" spans="1:21" x14ac:dyDescent="0.45">
      <c r="A100" s="4" t="str">
        <f>universe!A100</f>
        <v>Tamil Nadu, Puducherry</v>
      </c>
      <c r="B100" s="2" t="str">
        <f>LEFT(universe!B100,FIND(")",universe!B100))</f>
        <v>Very Large (200 or more)</v>
      </c>
      <c r="C100" s="23">
        <f>universe!C100</f>
        <v>486</v>
      </c>
      <c r="D100" s="23">
        <f>universe!D100</f>
        <v>913</v>
      </c>
      <c r="E100" s="23">
        <f>universe!E100</f>
        <v>1230</v>
      </c>
      <c r="F100" s="23">
        <f>universe!F100</f>
        <v>264</v>
      </c>
      <c r="G100" s="23">
        <f>universe!G100</f>
        <v>98</v>
      </c>
      <c r="H100" s="23">
        <f>universe!H100</f>
        <v>212</v>
      </c>
      <c r="I100" s="23">
        <f>universe!I100</f>
        <v>127</v>
      </c>
      <c r="J100" s="23">
        <f>universe!J100</f>
        <v>278</v>
      </c>
      <c r="K100" s="23">
        <f>universe!K100</f>
        <v>525</v>
      </c>
      <c r="L100" s="23">
        <f>universe!L100</f>
        <v>482</v>
      </c>
      <c r="M100" s="23">
        <f>universe!M100</f>
        <v>1360</v>
      </c>
      <c r="N100" s="23">
        <f>universe!N100</f>
        <v>245</v>
      </c>
      <c r="O100" s="23">
        <f>universe!O100</f>
        <v>112</v>
      </c>
      <c r="P100" s="23">
        <f>universe!P100</f>
        <v>58</v>
      </c>
      <c r="Q100" s="23">
        <f>universe!Q100</f>
        <v>79</v>
      </c>
      <c r="R100" s="23">
        <f>universe!R100</f>
        <v>104</v>
      </c>
      <c r="S100" s="23">
        <f>universe!S100</f>
        <v>142</v>
      </c>
      <c r="T100" s="23">
        <f>universe!T100</f>
        <v>577</v>
      </c>
      <c r="U100" s="49"/>
    </row>
    <row r="101" spans="1:21" x14ac:dyDescent="0.45">
      <c r="A101" s="4" t="str">
        <f>universe!A101</f>
        <v>Tamil Nadu, Puducherry</v>
      </c>
      <c r="B101" s="2" t="s">
        <v>142</v>
      </c>
      <c r="C101" s="23">
        <f>universe!C101</f>
        <v>83361</v>
      </c>
      <c r="D101" s="23">
        <f>universe!D101</f>
        <v>40846</v>
      </c>
      <c r="E101" s="23">
        <f>universe!E101</f>
        <v>11792</v>
      </c>
      <c r="F101" s="23">
        <f>universe!F101</f>
        <v>14940</v>
      </c>
      <c r="G101" s="23">
        <f>universe!G101</f>
        <v>4863</v>
      </c>
      <c r="H101" s="23">
        <f>universe!H101</f>
        <v>15334</v>
      </c>
      <c r="I101" s="23">
        <f>universe!I101</f>
        <v>20266</v>
      </c>
      <c r="J101" s="23">
        <f>universe!J101</f>
        <v>14388</v>
      </c>
      <c r="K101" s="23">
        <f>universe!K101</f>
        <v>23090</v>
      </c>
      <c r="L101" s="23">
        <f>universe!L101</f>
        <v>6985</v>
      </c>
      <c r="M101" s="23">
        <f>universe!M101</f>
        <v>135557</v>
      </c>
      <c r="N101" s="23">
        <f>universe!N101</f>
        <v>31079</v>
      </c>
      <c r="O101" s="23">
        <f>universe!O101</f>
        <v>87845</v>
      </c>
      <c r="P101" s="23">
        <f>universe!P101</f>
        <v>70975</v>
      </c>
      <c r="Q101" s="23">
        <f>universe!Q101</f>
        <v>6146</v>
      </c>
      <c r="R101" s="23">
        <f>universe!R101</f>
        <v>71497</v>
      </c>
      <c r="S101" s="23">
        <f>universe!S101</f>
        <v>16331</v>
      </c>
      <c r="T101" s="23">
        <f>universe!T101</f>
        <v>112203</v>
      </c>
      <c r="U101" s="49"/>
    </row>
    <row r="102" spans="1:21" x14ac:dyDescent="0.45">
      <c r="A102" s="4" t="str">
        <f>universe!A102</f>
        <v>Telangana</v>
      </c>
      <c r="B102" s="2" t="str">
        <f>LEFT(universe!B102,FIND(")",universe!B102))</f>
        <v>Small (5-19)</v>
      </c>
      <c r="C102" s="23">
        <f>universe!C102</f>
        <v>100790.484375</v>
      </c>
      <c r="D102" s="23">
        <f>universe!D102</f>
        <v>40804.7890625</v>
      </c>
      <c r="E102" s="23">
        <f>universe!E102</f>
        <v>90146.640625</v>
      </c>
      <c r="F102" s="23">
        <f>universe!F102</f>
        <v>9564.1298828125</v>
      </c>
      <c r="G102" s="23">
        <f>universe!G102</f>
        <v>3878.681396484375</v>
      </c>
      <c r="H102" s="23">
        <f>universe!H102</f>
        <v>5878.2490234375</v>
      </c>
      <c r="I102" s="23">
        <f>universe!I102</f>
        <v>9787.14453125</v>
      </c>
      <c r="J102" s="23">
        <f>universe!J102</f>
        <v>4717.34130859375</v>
      </c>
      <c r="K102" s="23">
        <f>universe!K102</f>
        <v>9887.263671875</v>
      </c>
      <c r="L102" s="23">
        <f>universe!L102</f>
        <v>2582.2080078125</v>
      </c>
      <c r="M102" s="23">
        <f>universe!M102</f>
        <v>107061.6328125</v>
      </c>
      <c r="N102" s="23">
        <f>universe!N102</f>
        <v>75238.5625</v>
      </c>
      <c r="O102" s="23">
        <f>universe!O102</f>
        <v>108291.2890625</v>
      </c>
      <c r="P102" s="23">
        <f>universe!P102</f>
        <v>198106.90625</v>
      </c>
      <c r="Q102" s="23">
        <f>universe!Q102</f>
        <v>7505.9111328125</v>
      </c>
      <c r="R102" s="23">
        <f>universe!R102</f>
        <v>108514.359375</v>
      </c>
      <c r="S102" s="23">
        <f>universe!S102</f>
        <v>29173.857421875</v>
      </c>
      <c r="T102" s="23">
        <f>universe!T102</f>
        <v>305149.03125</v>
      </c>
      <c r="U102" s="49">
        <f>SUM(C102:T106)</f>
        <v>1605127.7119522095</v>
      </c>
    </row>
    <row r="103" spans="1:21" x14ac:dyDescent="0.45">
      <c r="A103" s="4" t="str">
        <f>universe!A103</f>
        <v>Telangana</v>
      </c>
      <c r="B103" s="2" t="str">
        <f>LEFT(universe!B103,FIND(")",universe!B103))</f>
        <v>Medium (20-99)</v>
      </c>
      <c r="C103" s="23">
        <f>universe!C103</f>
        <v>4116.10400390625</v>
      </c>
      <c r="D103" s="23">
        <f>universe!D103</f>
        <v>955.220703125</v>
      </c>
      <c r="E103" s="23">
        <f>universe!E103</f>
        <v>1513.603759765625</v>
      </c>
      <c r="F103" s="23">
        <f>universe!F103</f>
        <v>818.106201171875</v>
      </c>
      <c r="G103" s="23">
        <f>universe!G103</f>
        <v>670.7684326171875</v>
      </c>
      <c r="H103" s="23">
        <f>universe!H103</f>
        <v>868.58721923828125</v>
      </c>
      <c r="I103" s="23">
        <f>universe!I103</f>
        <v>1084.7027587890625</v>
      </c>
      <c r="J103" s="23">
        <f>universe!J103</f>
        <v>577.1485595703125</v>
      </c>
      <c r="K103" s="23">
        <f>universe!K103</f>
        <v>706.06658935546875</v>
      </c>
      <c r="L103" s="23">
        <f>universe!L103</f>
        <v>127.25585174560547</v>
      </c>
      <c r="M103" s="23">
        <f>universe!M103</f>
        <v>5869.97314453125</v>
      </c>
      <c r="N103" s="23">
        <f>universe!N103</f>
        <v>2854.1962890625</v>
      </c>
      <c r="O103" s="23">
        <f>universe!O103</f>
        <v>4242.486328125</v>
      </c>
      <c r="P103" s="23">
        <f>universe!P103</f>
        <v>4790.92529296875</v>
      </c>
      <c r="Q103" s="23">
        <f>universe!Q103</f>
        <v>209.20693969726563</v>
      </c>
      <c r="R103" s="23">
        <f>universe!R103</f>
        <v>2646.70361328125</v>
      </c>
      <c r="S103" s="23">
        <f>universe!S103</f>
        <v>1007</v>
      </c>
      <c r="T103" s="23">
        <f>universe!T103</f>
        <v>7010.9248046875</v>
      </c>
      <c r="U103" s="49"/>
    </row>
    <row r="104" spans="1:21" x14ac:dyDescent="0.45">
      <c r="A104" s="4" t="str">
        <f>universe!A104</f>
        <v>Telangana</v>
      </c>
      <c r="B104" s="2" t="str">
        <f>LEFT(universe!B104,FIND(")",universe!B104))</f>
        <v>Large (100-199)</v>
      </c>
      <c r="C104" s="23">
        <f>universe!C104</f>
        <v>846.58331298828125</v>
      </c>
      <c r="D104" s="23">
        <f>universe!D104</f>
        <v>143.5</v>
      </c>
      <c r="E104" s="23">
        <f>universe!E104</f>
        <v>54.5</v>
      </c>
      <c r="F104" s="23">
        <f>universe!F104</f>
        <v>338.16665649414063</v>
      </c>
      <c r="G104" s="23">
        <f>universe!G104</f>
        <v>292.41665649414063</v>
      </c>
      <c r="H104" s="23">
        <f>universe!H104</f>
        <v>241.5</v>
      </c>
      <c r="I104" s="23">
        <f>universe!I104</f>
        <v>161.75</v>
      </c>
      <c r="J104" s="23">
        <f>universe!J104</f>
        <v>241.08332824707031</v>
      </c>
      <c r="K104" s="23">
        <f>universe!K104</f>
        <v>222.16665649414063</v>
      </c>
      <c r="L104" s="23">
        <f>universe!L104</f>
        <v>40.25</v>
      </c>
      <c r="M104" s="23">
        <f>universe!M104</f>
        <v>1864.6666259765625</v>
      </c>
      <c r="N104" s="23">
        <f>universe!N104</f>
        <v>1015.8333129882813</v>
      </c>
      <c r="O104" s="23">
        <f>universe!O104</f>
        <v>1391.9166259765625</v>
      </c>
      <c r="P104" s="23">
        <f>universe!P104</f>
        <v>840.33331298828125</v>
      </c>
      <c r="Q104" s="23">
        <f>universe!Q104</f>
        <v>48</v>
      </c>
      <c r="R104" s="23">
        <f>universe!R104</f>
        <v>510</v>
      </c>
      <c r="S104" s="23">
        <f>universe!S104</f>
        <v>264.16665649414063</v>
      </c>
      <c r="T104" s="23">
        <f>universe!T104</f>
        <v>1250.4166259765625</v>
      </c>
      <c r="U104" s="49"/>
    </row>
    <row r="105" spans="1:21" x14ac:dyDescent="0.45">
      <c r="A105" s="4" t="str">
        <f>universe!A105</f>
        <v>Telangana</v>
      </c>
      <c r="B105" s="2" t="str">
        <f>LEFT(universe!B105,FIND(")",universe!B105))</f>
        <v>Very Large (200 or more)</v>
      </c>
      <c r="C105" s="23">
        <f>universe!C105</f>
        <v>215</v>
      </c>
      <c r="D105" s="23">
        <f>universe!D105</f>
        <v>60</v>
      </c>
      <c r="E105" s="23">
        <f>universe!E105</f>
        <v>28</v>
      </c>
      <c r="F105" s="23">
        <f>universe!F105</f>
        <v>181</v>
      </c>
      <c r="G105" s="23">
        <f>universe!G105</f>
        <v>330</v>
      </c>
      <c r="H105" s="23">
        <f>universe!H105</f>
        <v>81</v>
      </c>
      <c r="I105" s="23">
        <f>universe!I105</f>
        <v>92</v>
      </c>
      <c r="J105" s="23">
        <f>universe!J105</f>
        <v>95</v>
      </c>
      <c r="K105" s="23">
        <f>universe!K105</f>
        <v>86</v>
      </c>
      <c r="L105" s="23">
        <f>universe!L105</f>
        <v>32</v>
      </c>
      <c r="M105" s="23">
        <f>universe!M105</f>
        <v>401</v>
      </c>
      <c r="N105" s="23">
        <f>universe!N105</f>
        <v>430</v>
      </c>
      <c r="O105" s="23">
        <f>universe!O105</f>
        <v>56</v>
      </c>
      <c r="P105" s="23">
        <f>universe!P105</f>
        <v>35</v>
      </c>
      <c r="Q105" s="23">
        <f>universe!Q105</f>
        <v>45</v>
      </c>
      <c r="R105" s="23">
        <f>universe!R105</f>
        <v>44</v>
      </c>
      <c r="S105" s="23">
        <f>universe!S105</f>
        <v>200</v>
      </c>
      <c r="T105" s="23">
        <f>universe!T105</f>
        <v>378</v>
      </c>
      <c r="U105" s="49"/>
    </row>
    <row r="106" spans="1:21" x14ac:dyDescent="0.45">
      <c r="A106" s="4" t="str">
        <f>universe!A106</f>
        <v>Telangana</v>
      </c>
      <c r="B106" s="2" t="s">
        <v>142</v>
      </c>
      <c r="C106" s="23">
        <f>universe!C106</f>
        <v>16893</v>
      </c>
      <c r="D106" s="23">
        <f>universe!D106</f>
        <v>21373</v>
      </c>
      <c r="E106" s="23">
        <f>universe!E106</f>
        <v>2121</v>
      </c>
      <c r="F106" s="23">
        <f>universe!F106</f>
        <v>2837</v>
      </c>
      <c r="G106" s="23">
        <f>universe!G106</f>
        <v>2583</v>
      </c>
      <c r="H106" s="23">
        <f>universe!H106</f>
        <v>4472</v>
      </c>
      <c r="I106" s="23">
        <f>universe!I106</f>
        <v>6603</v>
      </c>
      <c r="J106" s="23">
        <f>universe!J106</f>
        <v>3670</v>
      </c>
      <c r="K106" s="23">
        <f>universe!K106</f>
        <v>6485</v>
      </c>
      <c r="L106" s="23">
        <f>universe!L106</f>
        <v>1558</v>
      </c>
      <c r="M106" s="23">
        <f>universe!M106</f>
        <v>48679</v>
      </c>
      <c r="N106" s="23">
        <f>universe!N106</f>
        <v>17115</v>
      </c>
      <c r="O106" s="23">
        <f>universe!O106</f>
        <v>46795</v>
      </c>
      <c r="P106" s="23">
        <f>universe!P106</f>
        <v>38760</v>
      </c>
      <c r="Q106" s="23">
        <f>universe!Q106</f>
        <v>4594</v>
      </c>
      <c r="R106" s="23">
        <f>universe!R106</f>
        <v>36329</v>
      </c>
      <c r="S106" s="23">
        <f>universe!S106</f>
        <v>6255</v>
      </c>
      <c r="T106" s="23">
        <f>universe!T106</f>
        <v>68302</v>
      </c>
      <c r="U106" s="49"/>
    </row>
    <row r="107" spans="1:21" x14ac:dyDescent="0.45">
      <c r="A107" s="4" t="str">
        <f>universe!A107</f>
        <v>Uttar Pradesh</v>
      </c>
      <c r="B107" s="2" t="str">
        <f>LEFT(universe!B107,FIND(")",universe!B107))</f>
        <v>Small (5-19)</v>
      </c>
      <c r="C107" s="23">
        <f>universe!C107</f>
        <v>260313.734375</v>
      </c>
      <c r="D107" s="23">
        <f>universe!D107</f>
        <v>139731.203125</v>
      </c>
      <c r="E107" s="23">
        <f>universe!E107</f>
        <v>96827.6171875</v>
      </c>
      <c r="F107" s="23">
        <f>universe!F107</f>
        <v>26023.984375</v>
      </c>
      <c r="G107" s="23">
        <f>universe!G107</f>
        <v>9585.8388671875</v>
      </c>
      <c r="H107" s="23">
        <f>universe!H107</f>
        <v>14166.412109375</v>
      </c>
      <c r="I107" s="23">
        <f>universe!I107</f>
        <v>27587.142578125</v>
      </c>
      <c r="J107" s="23">
        <f>universe!J107</f>
        <v>30108.017578125</v>
      </c>
      <c r="K107" s="23">
        <f>universe!K107</f>
        <v>18833.1640625</v>
      </c>
      <c r="L107" s="23">
        <f>universe!L107</f>
        <v>5912.982421875</v>
      </c>
      <c r="M107" s="23">
        <f>universe!M107</f>
        <v>385616.59375</v>
      </c>
      <c r="N107" s="23">
        <f>universe!N107</f>
        <v>142721.984375</v>
      </c>
      <c r="O107" s="23">
        <f>universe!O107</f>
        <v>319027.28125</v>
      </c>
      <c r="P107" s="23">
        <f>universe!P107</f>
        <v>675787.375</v>
      </c>
      <c r="Q107" s="23">
        <f>universe!Q107</f>
        <v>12896.4462890625</v>
      </c>
      <c r="R107" s="23">
        <f>universe!R107</f>
        <v>242594.28125</v>
      </c>
      <c r="S107" s="23">
        <f>universe!S107</f>
        <v>66659.8515625</v>
      </c>
      <c r="T107" s="23">
        <f>universe!T107</f>
        <v>607115.375</v>
      </c>
      <c r="U107" s="49">
        <f>SUM(C107:T111)</f>
        <v>4068174.9260253906</v>
      </c>
    </row>
    <row r="108" spans="1:21" x14ac:dyDescent="0.45">
      <c r="A108" s="4" t="str">
        <f>universe!A108</f>
        <v>Uttar Pradesh</v>
      </c>
      <c r="B108" s="2" t="str">
        <f>LEFT(universe!B108,FIND(")",universe!B108))</f>
        <v>Medium (20-99)</v>
      </c>
      <c r="C108" s="23">
        <f>universe!C108</f>
        <v>32841.578125</v>
      </c>
      <c r="D108" s="23">
        <f>universe!D108</f>
        <v>16714.80859375</v>
      </c>
      <c r="E108" s="23">
        <f>universe!E108</f>
        <v>12058.669921875</v>
      </c>
      <c r="F108" s="23">
        <f>universe!F108</f>
        <v>4258.60498046875</v>
      </c>
      <c r="G108" s="23">
        <f>universe!G108</f>
        <v>1445.6177978515625</v>
      </c>
      <c r="H108" s="23">
        <f>universe!H108</f>
        <v>3369.69091796875</v>
      </c>
      <c r="I108" s="23">
        <f>universe!I108</f>
        <v>4272.1181640625</v>
      </c>
      <c r="J108" s="23">
        <f>universe!J108</f>
        <v>4438.794921875</v>
      </c>
      <c r="K108" s="23">
        <f>universe!K108</f>
        <v>3544.210205078125</v>
      </c>
      <c r="L108" s="23">
        <f>universe!L108</f>
        <v>1126.92919921875</v>
      </c>
      <c r="M108" s="23">
        <f>universe!M108</f>
        <v>54708.9609375</v>
      </c>
      <c r="N108" s="23">
        <f>universe!N108</f>
        <v>19117.42578125</v>
      </c>
      <c r="O108" s="23">
        <f>universe!O108</f>
        <v>44948.2265625</v>
      </c>
      <c r="P108" s="23">
        <f>universe!P108</f>
        <v>77336.7734375</v>
      </c>
      <c r="Q108" s="23">
        <f>universe!Q108</f>
        <v>1600.1219482421875</v>
      </c>
      <c r="R108" s="23">
        <f>universe!R108</f>
        <v>28406.3671875</v>
      </c>
      <c r="S108" s="23">
        <f>universe!S108</f>
        <v>7672.515625</v>
      </c>
      <c r="T108" s="23">
        <f>universe!T108</f>
        <v>68826.2265625</v>
      </c>
      <c r="U108" s="49"/>
    </row>
    <row r="109" spans="1:21" x14ac:dyDescent="0.45">
      <c r="A109" s="4" t="str">
        <f>universe!A109</f>
        <v>Uttar Pradesh</v>
      </c>
      <c r="B109" s="2" t="str">
        <f>LEFT(universe!B109,FIND(")",universe!B109))</f>
        <v>Large (100-199)</v>
      </c>
      <c r="C109" s="23">
        <f>universe!C109</f>
        <v>312</v>
      </c>
      <c r="D109" s="23">
        <f>universe!D109</f>
        <v>128</v>
      </c>
      <c r="E109" s="23">
        <f>universe!E109</f>
        <v>268</v>
      </c>
      <c r="F109" s="23">
        <f>universe!F109</f>
        <v>101</v>
      </c>
      <c r="G109" s="23">
        <f>universe!G109</f>
        <v>51</v>
      </c>
      <c r="H109" s="23">
        <f>universe!H109</f>
        <v>110</v>
      </c>
      <c r="I109" s="23">
        <f>universe!I109</f>
        <v>102</v>
      </c>
      <c r="J109" s="23">
        <f>universe!J109</f>
        <v>84</v>
      </c>
      <c r="K109" s="23">
        <f>universe!K109</f>
        <v>92</v>
      </c>
      <c r="L109" s="23">
        <f>universe!L109</f>
        <v>50</v>
      </c>
      <c r="M109" s="23">
        <f>universe!M109</f>
        <v>840</v>
      </c>
      <c r="N109" s="23">
        <f>universe!N109</f>
        <v>129</v>
      </c>
      <c r="O109" s="23">
        <f>universe!O109</f>
        <v>66</v>
      </c>
      <c r="P109" s="23">
        <f>universe!P109</f>
        <v>16</v>
      </c>
      <c r="Q109" s="23">
        <f>universe!Q109</f>
        <v>16</v>
      </c>
      <c r="R109" s="23">
        <f>universe!R109</f>
        <v>21</v>
      </c>
      <c r="S109" s="23">
        <f>universe!S109</f>
        <v>19</v>
      </c>
      <c r="T109" s="23">
        <f>universe!T109</f>
        <v>309</v>
      </c>
      <c r="U109" s="49"/>
    </row>
    <row r="110" spans="1:21" x14ac:dyDescent="0.45">
      <c r="A110" s="4" t="str">
        <f>universe!A110</f>
        <v>Uttar Pradesh</v>
      </c>
      <c r="B110" s="2" t="str">
        <f>LEFT(universe!B110,FIND(")",universe!B110))</f>
        <v>Very Large (200 or more)</v>
      </c>
      <c r="C110" s="23">
        <f>universe!C110</f>
        <v>375</v>
      </c>
      <c r="D110" s="23">
        <f>universe!D110</f>
        <v>130</v>
      </c>
      <c r="E110" s="23">
        <f>universe!E110</f>
        <v>355</v>
      </c>
      <c r="F110" s="23">
        <f>universe!F110</f>
        <v>103</v>
      </c>
      <c r="G110" s="23">
        <f>universe!G110</f>
        <v>39</v>
      </c>
      <c r="H110" s="23">
        <f>universe!H110</f>
        <v>89</v>
      </c>
      <c r="I110" s="23">
        <f>universe!I110</f>
        <v>77</v>
      </c>
      <c r="J110" s="23">
        <f>universe!J110</f>
        <v>102</v>
      </c>
      <c r="K110" s="23">
        <f>universe!K110</f>
        <v>83</v>
      </c>
      <c r="L110" s="23">
        <f>universe!L110</f>
        <v>64</v>
      </c>
      <c r="M110" s="23">
        <f>universe!M110</f>
        <v>796</v>
      </c>
      <c r="N110" s="23">
        <f>universe!N110</f>
        <v>112</v>
      </c>
      <c r="O110" s="23">
        <f>universe!O110</f>
        <v>41</v>
      </c>
      <c r="P110" s="23">
        <f>universe!P110</f>
        <v>13</v>
      </c>
      <c r="Q110" s="23">
        <f>universe!Q110</f>
        <v>23</v>
      </c>
      <c r="R110" s="23">
        <f>universe!R110</f>
        <v>18</v>
      </c>
      <c r="S110" s="23">
        <f>universe!S110</f>
        <v>37</v>
      </c>
      <c r="T110" s="23">
        <f>universe!T110</f>
        <v>181</v>
      </c>
      <c r="U110" s="49"/>
    </row>
    <row r="111" spans="1:21" x14ac:dyDescent="0.45">
      <c r="A111" s="4" t="str">
        <f>universe!A111</f>
        <v>Uttar Pradesh</v>
      </c>
      <c r="B111" s="2" t="s">
        <v>142</v>
      </c>
      <c r="C111" s="23">
        <f>universe!C111</f>
        <v>45849</v>
      </c>
      <c r="D111" s="23">
        <f>universe!D111</f>
        <v>32311</v>
      </c>
      <c r="E111" s="23">
        <f>universe!E111</f>
        <v>9954</v>
      </c>
      <c r="F111" s="23">
        <f>universe!F111</f>
        <v>11007</v>
      </c>
      <c r="G111" s="23">
        <f>universe!G111</f>
        <v>5896</v>
      </c>
      <c r="H111" s="23">
        <f>universe!H111</f>
        <v>9818</v>
      </c>
      <c r="I111" s="23">
        <f>universe!I111</f>
        <v>18707</v>
      </c>
      <c r="J111" s="23">
        <f>universe!J111</f>
        <v>9967</v>
      </c>
      <c r="K111" s="23">
        <f>universe!K111</f>
        <v>11373</v>
      </c>
      <c r="L111" s="23">
        <f>universe!L111</f>
        <v>3702</v>
      </c>
      <c r="M111" s="23">
        <f>universe!M111</f>
        <v>124869</v>
      </c>
      <c r="N111" s="23">
        <f>universe!N111</f>
        <v>20546</v>
      </c>
      <c r="O111" s="23">
        <f>universe!O111</f>
        <v>75299</v>
      </c>
      <c r="P111" s="23">
        <f>universe!P111</f>
        <v>72324</v>
      </c>
      <c r="Q111" s="23">
        <f>universe!Q111</f>
        <v>7784</v>
      </c>
      <c r="R111" s="23">
        <f>universe!R111</f>
        <v>44438</v>
      </c>
      <c r="S111" s="23">
        <f>universe!S111</f>
        <v>9403</v>
      </c>
      <c r="T111" s="23">
        <f>universe!T111</f>
        <v>81379</v>
      </c>
      <c r="U111" s="49"/>
    </row>
    <row r="112" spans="1:21" x14ac:dyDescent="0.45">
      <c r="A112" s="4" t="str">
        <f>universe!A112</f>
        <v>Uttarakhand</v>
      </c>
      <c r="B112" s="2" t="str">
        <f>LEFT(universe!B112,FIND(")",universe!B112))</f>
        <v>Small (5-19)</v>
      </c>
      <c r="C112" s="23">
        <f>universe!C112</f>
        <v>23885.205078125</v>
      </c>
      <c r="D112" s="23">
        <f>universe!D112</f>
        <v>3295.088134765625</v>
      </c>
      <c r="E112" s="23">
        <f>universe!E112</f>
        <v>6484.29345703125</v>
      </c>
      <c r="F112" s="23">
        <f>universe!F112</f>
        <v>2921.08056640625</v>
      </c>
      <c r="G112" s="23">
        <f>universe!G112</f>
        <v>1429.6214599609375</v>
      </c>
      <c r="H112" s="23">
        <f>universe!H112</f>
        <v>1748.9271240234375</v>
      </c>
      <c r="I112" s="23">
        <f>universe!I112</f>
        <v>1503.8004150390625</v>
      </c>
      <c r="J112" s="23">
        <f>universe!J112</f>
        <v>1489.8582763671875</v>
      </c>
      <c r="K112" s="23">
        <f>universe!K112</f>
        <v>1625.740966796875</v>
      </c>
      <c r="L112" s="23">
        <f>universe!L112</f>
        <v>743.30474853515625</v>
      </c>
      <c r="M112" s="23">
        <f>universe!M112</f>
        <v>34402.48046875</v>
      </c>
      <c r="N112" s="23">
        <f>universe!N112</f>
        <v>20440.962890625</v>
      </c>
      <c r="O112" s="23">
        <f>universe!O112</f>
        <v>32432.98828125</v>
      </c>
      <c r="P112" s="23">
        <f>universe!P112</f>
        <v>71628.2890625</v>
      </c>
      <c r="Q112" s="23">
        <f>universe!Q112</f>
        <v>6296.3642578125</v>
      </c>
      <c r="R112" s="23">
        <f>universe!R112</f>
        <v>24962.240234375</v>
      </c>
      <c r="S112" s="23">
        <f>universe!S112</f>
        <v>6369.81787109375</v>
      </c>
      <c r="T112" s="23">
        <f>universe!T112</f>
        <v>77773.0234375</v>
      </c>
      <c r="U112" s="49">
        <f>SUM(C112:T116)</f>
        <v>452454.87230014801</v>
      </c>
    </row>
    <row r="113" spans="1:21" x14ac:dyDescent="0.45">
      <c r="A113" s="4" t="str">
        <f>universe!A113</f>
        <v>Uttarakhand</v>
      </c>
      <c r="B113" s="2" t="str">
        <f>LEFT(universe!B113,FIND(")",universe!B113))</f>
        <v>Medium (20-99)</v>
      </c>
      <c r="C113" s="23">
        <f>universe!C113</f>
        <v>1981.656005859375</v>
      </c>
      <c r="D113" s="23">
        <f>universe!D113</f>
        <v>228.97402954101563</v>
      </c>
      <c r="E113" s="23">
        <f>universe!E113</f>
        <v>377.42160034179688</v>
      </c>
      <c r="F113" s="23">
        <f>universe!F113</f>
        <v>354.97784423828125</v>
      </c>
      <c r="G113" s="23">
        <f>universe!G113</f>
        <v>484.52899169921875</v>
      </c>
      <c r="H113" s="23">
        <f>universe!H113</f>
        <v>483.69671630859375</v>
      </c>
      <c r="I113" s="23">
        <f>universe!I113</f>
        <v>179.51638793945313</v>
      </c>
      <c r="J113" s="23">
        <f>universe!J113</f>
        <v>252.39645385742188</v>
      </c>
      <c r="K113" s="23">
        <f>universe!K113</f>
        <v>214.91035461425781</v>
      </c>
      <c r="L113" s="23">
        <f>universe!L113</f>
        <v>254.16067504882813</v>
      </c>
      <c r="M113" s="23">
        <f>universe!M113</f>
        <v>3195.09765625</v>
      </c>
      <c r="N113" s="23">
        <f>universe!N113</f>
        <v>1464.3741455078125</v>
      </c>
      <c r="O113" s="23">
        <f>universe!O113</f>
        <v>2733.1142578125</v>
      </c>
      <c r="P113" s="23">
        <f>universe!P113</f>
        <v>4588.1416015625</v>
      </c>
      <c r="Q113" s="23">
        <f>universe!Q113</f>
        <v>444.4730224609375</v>
      </c>
      <c r="R113" s="23">
        <f>universe!R113</f>
        <v>1572.908203125</v>
      </c>
      <c r="S113" s="23">
        <f>universe!S113</f>
        <v>386.1746826171875</v>
      </c>
      <c r="T113" s="23">
        <f>universe!T113</f>
        <v>4747.33984375</v>
      </c>
      <c r="U113" s="49"/>
    </row>
    <row r="114" spans="1:21" x14ac:dyDescent="0.45">
      <c r="A114" s="4" t="str">
        <f>universe!A114</f>
        <v>Uttarakhand</v>
      </c>
      <c r="B114" s="2" t="str">
        <f>LEFT(universe!B114,FIND(")",universe!B114))</f>
        <v>Large (100-199)</v>
      </c>
      <c r="C114" s="23">
        <f>universe!C114</f>
        <v>76.615386962890625</v>
      </c>
      <c r="D114" s="23">
        <f>universe!D114</f>
        <v>15.076923370361328</v>
      </c>
      <c r="E114" s="23">
        <f>universe!E114</f>
        <v>5.0769233703613281</v>
      </c>
      <c r="F114" s="23">
        <f>universe!F114</f>
        <v>34</v>
      </c>
      <c r="G114" s="23">
        <f>universe!G114</f>
        <v>62.307693481445313</v>
      </c>
      <c r="H114" s="23">
        <f>universe!H114</f>
        <v>53.384616851806641</v>
      </c>
      <c r="I114" s="23">
        <f>universe!I114</f>
        <v>9</v>
      </c>
      <c r="J114" s="23">
        <f>universe!J114</f>
        <v>17.307693481445313</v>
      </c>
      <c r="K114" s="23">
        <f>universe!K114</f>
        <v>24.461538314819336</v>
      </c>
      <c r="L114" s="23">
        <f>universe!L114</f>
        <v>44</v>
      </c>
      <c r="M114" s="23">
        <f>universe!M114</f>
        <v>180.23077392578125</v>
      </c>
      <c r="N114" s="23">
        <f>universe!N114</f>
        <v>31.923078536987305</v>
      </c>
      <c r="O114" s="23">
        <f>universe!O114</f>
        <v>88.076927185058594</v>
      </c>
      <c r="P114" s="23">
        <f>universe!P114</f>
        <v>62.230770111083984</v>
      </c>
      <c r="Q114" s="23">
        <f>universe!Q114</f>
        <v>9.230769157409668</v>
      </c>
      <c r="R114" s="23">
        <f>universe!R114</f>
        <v>19.307693481445313</v>
      </c>
      <c r="S114" s="23">
        <f>universe!S114</f>
        <v>3.5384616851806641</v>
      </c>
      <c r="T114" s="23">
        <f>universe!T114</f>
        <v>46.153846740722656</v>
      </c>
      <c r="U114" s="49"/>
    </row>
    <row r="115" spans="1:21" x14ac:dyDescent="0.45">
      <c r="A115" s="4" t="str">
        <f>universe!A115</f>
        <v>Uttarakhand</v>
      </c>
      <c r="B115" s="2" t="str">
        <f>LEFT(universe!B115,FIND(")",universe!B115))</f>
        <v>Very Large (200 or more)</v>
      </c>
      <c r="C115" s="23">
        <f>universe!C115</f>
        <v>50</v>
      </c>
      <c r="D115" s="23">
        <f>universe!D115</f>
        <v>14</v>
      </c>
      <c r="E115" s="23">
        <f>universe!E115</f>
        <v>6</v>
      </c>
      <c r="F115" s="23">
        <f>universe!F115</f>
        <v>58</v>
      </c>
      <c r="G115" s="23">
        <f>universe!G115</f>
        <v>86</v>
      </c>
      <c r="H115" s="23">
        <f>universe!H115</f>
        <v>69</v>
      </c>
      <c r="I115" s="23">
        <f>universe!I115</f>
        <v>15</v>
      </c>
      <c r="J115" s="23">
        <f>universe!J115</f>
        <v>19</v>
      </c>
      <c r="K115" s="23">
        <f>universe!K115</f>
        <v>29</v>
      </c>
      <c r="L115" s="23">
        <f>universe!L115</f>
        <v>73</v>
      </c>
      <c r="M115" s="23">
        <f>universe!M115</f>
        <v>223</v>
      </c>
      <c r="N115" s="23">
        <f>universe!N115</f>
        <v>9</v>
      </c>
      <c r="O115" s="23">
        <f>universe!O115</f>
        <v>1</v>
      </c>
      <c r="P115" s="23">
        <f>universe!P115</f>
        <v>1</v>
      </c>
      <c r="Q115" s="23">
        <f>universe!Q115</f>
        <v>5</v>
      </c>
      <c r="R115" s="23">
        <f>universe!R115</f>
        <v>1</v>
      </c>
      <c r="S115" s="23">
        <f>universe!S115</f>
        <v>1</v>
      </c>
      <c r="T115" s="23">
        <f>universe!T115</f>
        <v>12</v>
      </c>
      <c r="U115" s="49"/>
    </row>
    <row r="116" spans="1:21" x14ac:dyDescent="0.45">
      <c r="A116" s="4" t="str">
        <f>universe!A116</f>
        <v>Uttarakhand</v>
      </c>
      <c r="B116" s="2" t="s">
        <v>142</v>
      </c>
      <c r="C116" s="23">
        <f>universe!C116</f>
        <v>4905</v>
      </c>
      <c r="D116" s="23">
        <f>universe!D116</f>
        <v>1641</v>
      </c>
      <c r="E116" s="23">
        <f>universe!E116</f>
        <v>3245</v>
      </c>
      <c r="F116" s="23">
        <f>universe!F116</f>
        <v>407</v>
      </c>
      <c r="G116" s="23">
        <f>universe!G116</f>
        <v>701</v>
      </c>
      <c r="H116" s="23">
        <f>universe!H116</f>
        <v>1081</v>
      </c>
      <c r="I116" s="23">
        <f>universe!I116</f>
        <v>749</v>
      </c>
      <c r="J116" s="23">
        <f>universe!J116</f>
        <v>800</v>
      </c>
      <c r="K116" s="23">
        <f>universe!K116</f>
        <v>741</v>
      </c>
      <c r="L116" s="23">
        <f>universe!L116</f>
        <v>336</v>
      </c>
      <c r="M116" s="23">
        <f>universe!M116</f>
        <v>10529</v>
      </c>
      <c r="N116" s="23">
        <f>universe!N116</f>
        <v>3975</v>
      </c>
      <c r="O116" s="23">
        <f>universe!O116</f>
        <v>13656</v>
      </c>
      <c r="P116" s="23">
        <f>universe!P116</f>
        <v>27768</v>
      </c>
      <c r="Q116" s="23">
        <f>universe!Q116</f>
        <v>3207</v>
      </c>
      <c r="R116" s="23">
        <f>universe!R116</f>
        <v>11919</v>
      </c>
      <c r="S116" s="23">
        <f>universe!S116</f>
        <v>1140</v>
      </c>
      <c r="T116" s="23">
        <f>universe!T116</f>
        <v>20824</v>
      </c>
      <c r="U116" s="49"/>
    </row>
    <row r="117" spans="1:21" x14ac:dyDescent="0.45">
      <c r="A117" s="4" t="str">
        <f>universe!A117</f>
        <v>West Bengal</v>
      </c>
      <c r="B117" s="2" t="str">
        <f>LEFT(universe!B117,FIND(")",universe!B117))</f>
        <v>Small (5-19)</v>
      </c>
      <c r="C117" s="23">
        <f>universe!C117</f>
        <v>58985.3125</v>
      </c>
      <c r="D117" s="23">
        <f>universe!D117</f>
        <v>42173.76171875</v>
      </c>
      <c r="E117" s="23">
        <f>universe!E117</f>
        <v>42936.13671875</v>
      </c>
      <c r="F117" s="23">
        <f>universe!F117</f>
        <v>8270.25390625</v>
      </c>
      <c r="G117" s="23">
        <f>universe!G117</f>
        <v>2220.479248046875</v>
      </c>
      <c r="H117" s="23">
        <f>universe!H117</f>
        <v>5056.201171875</v>
      </c>
      <c r="I117" s="23">
        <f>universe!I117</f>
        <v>5740.341796875</v>
      </c>
      <c r="J117" s="23">
        <f>universe!J117</f>
        <v>5902.5859375</v>
      </c>
      <c r="K117" s="23">
        <f>universe!K117</f>
        <v>7395.9775390625</v>
      </c>
      <c r="L117" s="23">
        <f>universe!L117</f>
        <v>1532.547119140625</v>
      </c>
      <c r="M117" s="23">
        <f>universe!M117</f>
        <v>138974.265625</v>
      </c>
      <c r="N117" s="23">
        <f>universe!N117</f>
        <v>62815.49609375</v>
      </c>
      <c r="O117" s="23">
        <f>universe!O117</f>
        <v>131786.390625</v>
      </c>
      <c r="P117" s="23">
        <f>universe!P117</f>
        <v>351745.375</v>
      </c>
      <c r="Q117" s="23">
        <f>universe!Q117</f>
        <v>4466.916015625</v>
      </c>
      <c r="R117" s="23">
        <f>universe!R117</f>
        <v>96064.9609375</v>
      </c>
      <c r="S117" s="23">
        <f>universe!S117</f>
        <v>19966.59765625</v>
      </c>
      <c r="T117" s="23">
        <f>universe!T117</f>
        <v>175920.921875</v>
      </c>
      <c r="U117" s="49">
        <f>SUM(C117:T121)</f>
        <v>1932295.9934043884</v>
      </c>
    </row>
    <row r="118" spans="1:21" x14ac:dyDescent="0.45">
      <c r="A118" s="4" t="str">
        <f>universe!A118</f>
        <v>West Bengal</v>
      </c>
      <c r="B118" s="2" t="str">
        <f>LEFT(universe!B118,FIND(")",universe!B118))</f>
        <v>Medium (20-99)</v>
      </c>
      <c r="C118" s="23">
        <f>universe!C118</f>
        <v>14859.5478515625</v>
      </c>
      <c r="D118" s="23">
        <f>universe!D118</f>
        <v>9194.220703125</v>
      </c>
      <c r="E118" s="23">
        <f>universe!E118</f>
        <v>9173.4833984375</v>
      </c>
      <c r="F118" s="23">
        <f>universe!F118</f>
        <v>2086.139892578125</v>
      </c>
      <c r="G118" s="23">
        <f>universe!G118</f>
        <v>610.3687744140625</v>
      </c>
      <c r="H118" s="23">
        <f>universe!H118</f>
        <v>1890.300537109375</v>
      </c>
      <c r="I118" s="23">
        <f>universe!I118</f>
        <v>1492.6241455078125</v>
      </c>
      <c r="J118" s="23">
        <f>universe!J118</f>
        <v>2080.47314453125</v>
      </c>
      <c r="K118" s="23">
        <f>universe!K118</f>
        <v>2123.828369140625</v>
      </c>
      <c r="L118" s="23">
        <f>universe!L118</f>
        <v>379.54925537109375</v>
      </c>
      <c r="M118" s="23">
        <f>universe!M118</f>
        <v>33082.38671875</v>
      </c>
      <c r="N118" s="23">
        <f>universe!N118</f>
        <v>14530.681640625</v>
      </c>
      <c r="O118" s="23">
        <f>universe!O118</f>
        <v>33351.55859375</v>
      </c>
      <c r="P118" s="23">
        <f>universe!P118</f>
        <v>72438.953125</v>
      </c>
      <c r="Q118" s="23">
        <f>universe!Q118</f>
        <v>1040.450439453125</v>
      </c>
      <c r="R118" s="23">
        <f>universe!R118</f>
        <v>20926.66796875</v>
      </c>
      <c r="S118" s="23">
        <f>universe!S118</f>
        <v>4218.20703125</v>
      </c>
      <c r="T118" s="23">
        <f>universe!T118</f>
        <v>37400.6015625</v>
      </c>
      <c r="U118" s="49"/>
    </row>
    <row r="119" spans="1:21" x14ac:dyDescent="0.45">
      <c r="A119" s="4" t="str">
        <f>universe!A119</f>
        <v>West Bengal</v>
      </c>
      <c r="B119" s="2" t="str">
        <f>LEFT(universe!B119,FIND(")",universe!B119))</f>
        <v>Large (100-199)</v>
      </c>
      <c r="C119" s="23">
        <f>universe!C119</f>
        <v>486.00003051757813</v>
      </c>
      <c r="D119" s="23">
        <f>universe!D119</f>
        <v>143</v>
      </c>
      <c r="E119" s="23">
        <f>universe!E119</f>
        <v>122.71428680419922</v>
      </c>
      <c r="F119" s="23">
        <f>universe!F119</f>
        <v>86</v>
      </c>
      <c r="G119" s="23">
        <f>universe!G119</f>
        <v>30</v>
      </c>
      <c r="H119" s="23">
        <f>universe!H119</f>
        <v>134.71429443359375</v>
      </c>
      <c r="I119" s="23">
        <f>universe!I119</f>
        <v>60.857143402099609</v>
      </c>
      <c r="J119" s="23">
        <f>universe!J119</f>
        <v>266</v>
      </c>
      <c r="K119" s="23">
        <f>universe!K119</f>
        <v>119.14286041259766</v>
      </c>
      <c r="L119" s="23">
        <f>universe!L119</f>
        <v>23</v>
      </c>
      <c r="M119" s="23">
        <f>universe!M119</f>
        <v>982.71429443359375</v>
      </c>
      <c r="N119" s="23">
        <f>universe!N119</f>
        <v>379.00003051757813</v>
      </c>
      <c r="O119" s="23">
        <f>universe!O119</f>
        <v>1272.857177734375</v>
      </c>
      <c r="P119" s="23">
        <f>universe!P119</f>
        <v>634.2857666015625</v>
      </c>
      <c r="Q119" s="23">
        <f>universe!Q119</f>
        <v>50</v>
      </c>
      <c r="R119" s="23">
        <f>universe!R119</f>
        <v>363.71429443359375</v>
      </c>
      <c r="S119" s="23">
        <f>universe!S119</f>
        <v>58</v>
      </c>
      <c r="T119" s="23">
        <f>universe!T119</f>
        <v>512.4285888671875</v>
      </c>
      <c r="U119" s="49"/>
    </row>
    <row r="120" spans="1:21" x14ac:dyDescent="0.45">
      <c r="A120" s="4" t="str">
        <f>universe!A120</f>
        <v>West Bengal</v>
      </c>
      <c r="B120" s="2" t="str">
        <f>LEFT(universe!B120,FIND(")",universe!B120))</f>
        <v>Very Large (200 or more)</v>
      </c>
      <c r="C120" s="23">
        <f>universe!C120</f>
        <v>237</v>
      </c>
      <c r="D120" s="23">
        <f>universe!D120</f>
        <v>152</v>
      </c>
      <c r="E120" s="23">
        <f>universe!E120</f>
        <v>103</v>
      </c>
      <c r="F120" s="23">
        <f>universe!F120</f>
        <v>101</v>
      </c>
      <c r="G120" s="23">
        <f>universe!G120</f>
        <v>26</v>
      </c>
      <c r="H120" s="23">
        <f>universe!H120</f>
        <v>81</v>
      </c>
      <c r="I120" s="23">
        <f>universe!I120</f>
        <v>58</v>
      </c>
      <c r="J120" s="23">
        <f>universe!J120</f>
        <v>311</v>
      </c>
      <c r="K120" s="23">
        <f>universe!K120</f>
        <v>55</v>
      </c>
      <c r="L120" s="23">
        <f>universe!L120</f>
        <v>23</v>
      </c>
      <c r="M120" s="23">
        <f>universe!M120</f>
        <v>510</v>
      </c>
      <c r="N120" s="23">
        <f>universe!N120</f>
        <v>184</v>
      </c>
      <c r="O120" s="23">
        <f>universe!O120</f>
        <v>355</v>
      </c>
      <c r="P120" s="23">
        <f>universe!P120</f>
        <v>31</v>
      </c>
      <c r="Q120" s="23">
        <f>universe!Q120</f>
        <v>45</v>
      </c>
      <c r="R120" s="23">
        <f>universe!R120</f>
        <v>64</v>
      </c>
      <c r="S120" s="23">
        <f>universe!S120</f>
        <v>63</v>
      </c>
      <c r="T120" s="23">
        <f>universe!T120</f>
        <v>242</v>
      </c>
      <c r="U120" s="49"/>
    </row>
    <row r="121" spans="1:21" x14ac:dyDescent="0.45">
      <c r="A121" s="4" t="str">
        <f>universe!A121</f>
        <v>West Bengal</v>
      </c>
      <c r="B121" s="2" t="s">
        <v>142</v>
      </c>
      <c r="C121" s="23">
        <f>universe!C121</f>
        <v>30498</v>
      </c>
      <c r="D121" s="23">
        <f>universe!D121</f>
        <v>25637</v>
      </c>
      <c r="E121" s="23">
        <f>universe!E121</f>
        <v>15328</v>
      </c>
      <c r="F121" s="23">
        <f>universe!F121</f>
        <v>3972</v>
      </c>
      <c r="G121" s="23">
        <f>universe!G121</f>
        <v>2146</v>
      </c>
      <c r="H121" s="23">
        <f>universe!H121</f>
        <v>5770</v>
      </c>
      <c r="I121" s="23">
        <f>universe!I121</f>
        <v>6461</v>
      </c>
      <c r="J121" s="23">
        <f>universe!J121</f>
        <v>6457</v>
      </c>
      <c r="K121" s="23">
        <f>universe!K121</f>
        <v>6029</v>
      </c>
      <c r="L121" s="23">
        <f>universe!L121</f>
        <v>1544</v>
      </c>
      <c r="M121" s="23">
        <f>universe!M121</f>
        <v>77235</v>
      </c>
      <c r="N121" s="23">
        <f>universe!N121</f>
        <v>22058</v>
      </c>
      <c r="O121" s="23">
        <f>universe!O121</f>
        <v>87569</v>
      </c>
      <c r="P121" s="23">
        <f>universe!P121</f>
        <v>75356</v>
      </c>
      <c r="Q121" s="23">
        <f>universe!Q121</f>
        <v>4464</v>
      </c>
      <c r="R121" s="23">
        <f>universe!R121</f>
        <v>29563</v>
      </c>
      <c r="S121" s="23">
        <f>universe!S121</f>
        <v>6768</v>
      </c>
      <c r="T121" s="23">
        <f>universe!T121</f>
        <v>94241</v>
      </c>
      <c r="U121" s="49"/>
    </row>
    <row r="122" spans="1:21" s="40" customFormat="1" ht="14.65" thickBot="1" x14ac:dyDescent="0.5">
      <c r="A122" s="39"/>
      <c r="B122" s="39"/>
      <c r="C122" s="46">
        <f>SUM(C2:C121)</f>
        <v>3674800.6073570251</v>
      </c>
      <c r="D122" s="46">
        <f>SUM(D2:D121)</f>
        <v>1740978.8135198355</v>
      </c>
      <c r="E122" s="46">
        <f t="shared" ref="E122:N122" si="0">SUM(E2:E121)</f>
        <v>1639459.8496711254</v>
      </c>
      <c r="F122" s="46">
        <f t="shared" si="0"/>
        <v>428634.50995063782</v>
      </c>
      <c r="G122" s="46">
        <f t="shared" si="0"/>
        <v>154669.74515008926</v>
      </c>
      <c r="H122" s="46">
        <f t="shared" si="0"/>
        <v>354164.39129829407</v>
      </c>
      <c r="I122" s="46">
        <f t="shared" si="0"/>
        <v>471566.18991756439</v>
      </c>
      <c r="J122" s="46">
        <f t="shared" si="0"/>
        <v>352109.30209350586</v>
      </c>
      <c r="K122" s="46">
        <f t="shared" si="0"/>
        <v>496409.58747768402</v>
      </c>
      <c r="L122" s="46">
        <f t="shared" si="0"/>
        <v>150066.95093727112</v>
      </c>
      <c r="M122" s="46">
        <f t="shared" si="0"/>
        <v>5418202.4492721558</v>
      </c>
      <c r="N122" s="46">
        <f t="shared" si="0"/>
        <v>2487621.3091259003</v>
      </c>
      <c r="O122" s="46">
        <f>SUM(O2:O121)</f>
        <v>4652704.1140365601</v>
      </c>
      <c r="P122" s="46">
        <f t="shared" ref="P122" si="1">SUM(P2:P121)</f>
        <v>8314041.1054534912</v>
      </c>
      <c r="Q122" s="46">
        <f t="shared" ref="Q122" si="2">SUM(Q2:Q121)</f>
        <v>340040.83039569855</v>
      </c>
      <c r="R122" s="46">
        <f t="shared" ref="R122" si="3">SUM(R2:R121)</f>
        <v>4044840.1181030273</v>
      </c>
      <c r="S122" s="46">
        <f>SUM(S2:S121)</f>
        <v>867051.26767730713</v>
      </c>
      <c r="T122" s="46">
        <f>SUM(T2:T121)</f>
        <v>9284438.3007240295</v>
      </c>
      <c r="U122" s="46">
        <f>SUM(U2:U121)</f>
        <v>44871799.442161202</v>
      </c>
    </row>
    <row r="123" spans="1:21" ht="15.75" customHeight="1" thickTop="1" x14ac:dyDescent="0.45">
      <c r="A123" s="61" t="s">
        <v>162</v>
      </c>
      <c r="B123" s="59"/>
      <c r="C123" s="59"/>
      <c r="D123" s="59"/>
      <c r="E123" s="59"/>
      <c r="F123" s="59"/>
      <c r="G123" s="59"/>
      <c r="H123" s="59"/>
      <c r="I123" s="59"/>
      <c r="J123" s="59"/>
      <c r="K123" s="59"/>
      <c r="L123" s="59"/>
      <c r="M123" s="59"/>
      <c r="N123" s="59"/>
      <c r="O123" s="59"/>
      <c r="P123" s="59"/>
      <c r="Q123" s="59"/>
      <c r="R123" s="59"/>
      <c r="S123" s="59"/>
      <c r="T123" s="59"/>
      <c r="U123" s="59"/>
    </row>
    <row r="124" spans="1:21" x14ac:dyDescent="0.45">
      <c r="A124" s="60"/>
      <c r="B124" s="60"/>
      <c r="C124" s="60"/>
      <c r="D124" s="60"/>
      <c r="E124" s="60"/>
      <c r="F124" s="60"/>
      <c r="G124" s="60"/>
      <c r="H124" s="60"/>
      <c r="I124" s="60"/>
      <c r="J124" s="60"/>
      <c r="K124" s="60"/>
      <c r="L124" s="60"/>
      <c r="M124" s="60"/>
      <c r="N124" s="60"/>
      <c r="O124" s="60"/>
      <c r="P124" s="60"/>
      <c r="Q124" s="60"/>
      <c r="R124" s="60"/>
      <c r="S124" s="62"/>
      <c r="T124" s="60"/>
      <c r="U124" s="60"/>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U124"/>
  <sheetViews>
    <sheetView workbookViewId="0"/>
  </sheetViews>
  <sheetFormatPr defaultRowHeight="14.25" x14ac:dyDescent="0.45"/>
  <cols>
    <col min="1" max="1" width="14.1328125" customWidth="1"/>
    <col min="2" max="2" width="19.86328125" style="2" bestFit="1" customWidth="1"/>
    <col min="3" max="4" width="13.1328125" style="45" bestFit="1" customWidth="1"/>
    <col min="5" max="5" width="13.1328125" style="8" bestFit="1" customWidth="1"/>
    <col min="6" max="6" width="16.3984375" style="45" bestFit="1" customWidth="1"/>
    <col min="7" max="7" width="15.265625" style="45" bestFit="1" customWidth="1"/>
    <col min="8" max="8" width="12" style="45" bestFit="1" customWidth="1"/>
    <col min="9" max="9" width="13.265625" style="45" bestFit="1" customWidth="1"/>
    <col min="10" max="10" width="13" style="45" bestFit="1" customWidth="1"/>
    <col min="11" max="11" width="12" style="45" bestFit="1" customWidth="1"/>
    <col min="12" max="12" width="12.73046875" style="45" customWidth="1"/>
    <col min="13" max="14" width="12" style="45" bestFit="1" customWidth="1"/>
    <col min="15" max="15" width="13.1328125" style="45" bestFit="1" customWidth="1"/>
    <col min="16" max="16" width="12" style="45" bestFit="1" customWidth="1"/>
    <col min="17" max="17" width="13.1328125" style="45" bestFit="1" customWidth="1"/>
    <col min="18" max="18" width="12" style="45" bestFit="1" customWidth="1"/>
    <col min="19" max="19" width="13.1328125" style="45" bestFit="1" customWidth="1"/>
    <col min="20" max="20" width="13.1328125" style="45" customWidth="1"/>
    <col min="21" max="21" width="14.59765625" style="47" bestFit="1" customWidth="1"/>
  </cols>
  <sheetData>
    <row r="1" spans="1:21" ht="39.4" thickBot="1" x14ac:dyDescent="0.5">
      <c r="A1" s="10"/>
      <c r="B1" s="38"/>
      <c r="C1" s="44" t="str">
        <f>RIGHT(SUBSTITUTE('frame fresh and panel'!C1,"_"," "),LEN(SUBSTITUTE('frame fresh and panel'!C1,"_"," "))-1)</f>
        <v>Food</v>
      </c>
      <c r="D1" s="44" t="str">
        <f>RIGHT(SUBSTITUTE('frame fresh and panel'!D1,"_"," "),LEN(SUBSTITUTE('frame fresh and panel'!D1,"_"," "))-1)</f>
        <v>Textiles</v>
      </c>
      <c r="E1" s="44" t="str">
        <f>RIGHT(SUBSTITUTE('frame fresh and panel'!E1,"_"," "),LEN(SUBSTITUTE('frame fresh and panel'!E1,"_"," "))-1)</f>
        <v>Garments</v>
      </c>
      <c r="F1" s="44" t="str">
        <f>RIGHT(SUBSTITUTE('frame fresh and panel'!F1,"_"," "),LEN(SUBSTITUTE('frame fresh and panel'!F1,"_"," "))-1)</f>
        <v>Chemicals and Chemic</v>
      </c>
      <c r="G1" s="44" t="str">
        <f>RIGHT(SUBSTITUTE('frame fresh and panel'!G1,"_"," "),LEN(SUBSTITUTE('frame fresh and panel'!G1,"_"," "))-1)</f>
        <v xml:space="preserve">Pharmaceuticals and </v>
      </c>
      <c r="H1" s="44" t="str">
        <f>RIGHT(SUBSTITUTE('frame fresh and panel'!H1,"_"," "),LEN(SUBSTITUTE('frame fresh and panel'!H1,"_"," "))-1)</f>
        <v xml:space="preserve">Rubber and Plastics </v>
      </c>
      <c r="I1" s="44" t="str">
        <f>RIGHT(SUBSTITUTE('frame fresh and panel'!I1,"_"," "),LEN(SUBSTITUTE('frame fresh and panel'!I1,"_"," "))-1)</f>
        <v>Non Metallic Mineral</v>
      </c>
      <c r="J1" s="44" t="str">
        <f>RIGHT(SUBSTITUTE('frame fresh and panel'!J1,"_"," "),LEN(SUBSTITUTE('frame fresh and panel'!J1,"_"," "))-1)</f>
        <v>Basic Metals</v>
      </c>
      <c r="K1" s="44" t="str">
        <f>RIGHT(SUBSTITUTE('frame fresh and panel'!K1,"_"," "),LEN(SUBSTITUTE('frame fresh and panel'!K1,"_"," "))-1)</f>
        <v>Machinery and Equipm</v>
      </c>
      <c r="L1" s="44" t="str">
        <f>RIGHT(SUBSTITUTE('frame fresh and panel'!L1,"_"," "),LEN(SUBSTITUTE('frame fresh and panel'!L1,"_"," "))-1)</f>
        <v>Motor Vehicles</v>
      </c>
      <c r="M1" s="44" t="str">
        <f>RIGHT(SUBSTITUTE('frame fresh and panel'!M1,"_"," "),LEN(SUBSTITUTE('frame fresh and panel'!M1,"_"," "))-1)</f>
        <v>Other Manufacturing</v>
      </c>
      <c r="N1" s="44" t="str">
        <f>RIGHT(SUBSTITUTE('frame fresh and panel'!N1,"_"," "),LEN(SUBSTITUTE('frame fresh and panel'!N1,"_"," "))-1)</f>
        <v>Construction</v>
      </c>
      <c r="O1" s="44" t="str">
        <f>RIGHT(SUBSTITUTE('frame fresh and panel'!O1,"_"," "),LEN(SUBSTITUTE('frame fresh and panel'!O1,"_"," "))-1)</f>
        <v>Wholesale</v>
      </c>
      <c r="P1" s="44" t="str">
        <f>RIGHT(SUBSTITUTE('frame fresh and panel'!P1,"_"," "),LEN(SUBSTITUTE('frame fresh and panel'!P1,"_"," "))-1)</f>
        <v>Retail</v>
      </c>
      <c r="Q1" s="44" t="str">
        <f>RIGHT(SUBSTITUTE('frame fresh and panel'!Q1,"_"," "),LEN(SUBSTITUTE('frame fresh and panel'!Q1,"_"," "))-1)</f>
        <v>Hotels</v>
      </c>
      <c r="R1" s="44" t="str">
        <f>RIGHT(SUBSTITUTE('frame fresh and panel'!R1,"_"," "),LEN(SUBSTITUTE('frame fresh and panel'!R1,"_"," "))-1)</f>
        <v>Transport</v>
      </c>
      <c r="S1" s="44" t="str">
        <f>RIGHT(SUBSTITUTE('frame fresh and panel'!S1,"_"," "),LEN(SUBSTITUTE('frame fresh and panel'!S1,"_"," "))-1)</f>
        <v>IT and IT Services</v>
      </c>
      <c r="T1" s="44" t="str">
        <f>RIGHT(SUBSTITUTE('frame fresh and panel'!T1,"_"," "),LEN(SUBSTITUTE('frame fresh and panel'!T1,"_"," "))-1)</f>
        <v>Other Services</v>
      </c>
      <c r="U1" s="48" t="s">
        <v>156</v>
      </c>
    </row>
    <row r="2" spans="1:21" x14ac:dyDescent="0.45">
      <c r="A2" s="4" t="str">
        <f>'frame fresh and panel'!A2</f>
        <v>Andhra Pradesh, A&amp;N Islands</v>
      </c>
      <c r="B2" s="2" t="str">
        <f>LEFT('frame fresh and panel'!B2,FIND(")",'frame fresh and panel'!B2))</f>
        <v>Small (5-19)</v>
      </c>
      <c r="C2" s="6">
        <f>'frame fresh and panel'!C2</f>
        <v>4607</v>
      </c>
      <c r="D2" s="6">
        <f>'frame fresh and panel'!D2</f>
        <v>391</v>
      </c>
      <c r="E2" s="6">
        <f>'frame fresh and panel'!E2</f>
        <v>180</v>
      </c>
      <c r="F2" s="6">
        <f>'frame fresh and panel'!F2</f>
        <v>802</v>
      </c>
      <c r="G2" s="6">
        <f>'frame fresh and panel'!G2</f>
        <v>281</v>
      </c>
      <c r="H2" s="6">
        <f>'frame fresh and panel'!H2</f>
        <v>620</v>
      </c>
      <c r="I2" s="6">
        <f>'frame fresh and panel'!I2</f>
        <v>3311</v>
      </c>
      <c r="J2" s="6">
        <f>'frame fresh and panel'!J2</f>
        <v>273</v>
      </c>
      <c r="K2" s="6">
        <f>'frame fresh and panel'!K2</f>
        <v>346</v>
      </c>
      <c r="L2" s="6">
        <f>'frame fresh and panel'!L2</f>
        <v>122</v>
      </c>
      <c r="M2" s="6">
        <f>'frame fresh and panel'!M2</f>
        <v>3115</v>
      </c>
      <c r="N2" s="6">
        <f>'frame fresh and panel'!N2</f>
        <v>2599</v>
      </c>
      <c r="O2" s="6">
        <f>'frame fresh and panel'!O2</f>
        <v>1727</v>
      </c>
      <c r="P2" s="6">
        <f>'frame fresh and panel'!P2</f>
        <v>1318</v>
      </c>
      <c r="Q2" s="6">
        <f>'frame fresh and panel'!Q2</f>
        <v>396</v>
      </c>
      <c r="R2" s="6">
        <f>'frame fresh and panel'!R2</f>
        <v>1137</v>
      </c>
      <c r="S2" s="6">
        <f>'frame fresh and panel'!S2</f>
        <v>5393</v>
      </c>
      <c r="T2" s="6">
        <f>'frame fresh and panel'!T2</f>
        <v>5415</v>
      </c>
      <c r="U2" s="49">
        <f>SUM(C2:T6)</f>
        <v>455480</v>
      </c>
    </row>
    <row r="3" spans="1:21" x14ac:dyDescent="0.45">
      <c r="A3" s="4" t="str">
        <f>'frame fresh and panel'!A3</f>
        <v>Andhra Pradesh, A&amp;N Islands</v>
      </c>
      <c r="B3" s="2" t="str">
        <f>LEFT('frame fresh and panel'!B3,FIND(")",'frame fresh and panel'!B3))</f>
        <v>Medium (20-99)</v>
      </c>
      <c r="C3" s="6">
        <f>'frame fresh and panel'!C3</f>
        <v>1794</v>
      </c>
      <c r="D3" s="6">
        <f>'frame fresh and panel'!D3</f>
        <v>221</v>
      </c>
      <c r="E3" s="6">
        <f>'frame fresh and panel'!E3</f>
        <v>70</v>
      </c>
      <c r="F3" s="6">
        <f>'frame fresh and panel'!F3</f>
        <v>289</v>
      </c>
      <c r="G3" s="6">
        <f>'frame fresh and panel'!G3</f>
        <v>181</v>
      </c>
      <c r="H3" s="6">
        <f>'frame fresh and panel'!H3</f>
        <v>311</v>
      </c>
      <c r="I3" s="6">
        <f>'frame fresh and panel'!I3</f>
        <v>1726</v>
      </c>
      <c r="J3" s="6">
        <f>'frame fresh and panel'!J3</f>
        <v>225</v>
      </c>
      <c r="K3" s="6">
        <f>'frame fresh and panel'!K3</f>
        <v>90</v>
      </c>
      <c r="L3" s="6">
        <f>'frame fresh and panel'!L3</f>
        <v>53</v>
      </c>
      <c r="M3" s="6">
        <f>'frame fresh and panel'!M3</f>
        <v>1304</v>
      </c>
      <c r="N3" s="6">
        <f>'frame fresh and panel'!N3</f>
        <v>343</v>
      </c>
      <c r="O3" s="6">
        <f>'frame fresh and panel'!O3</f>
        <v>146</v>
      </c>
      <c r="P3" s="6">
        <f>'frame fresh and panel'!P3</f>
        <v>60</v>
      </c>
      <c r="Q3" s="6">
        <f>'frame fresh and panel'!Q3</f>
        <v>91</v>
      </c>
      <c r="R3" s="6">
        <f>'frame fresh and panel'!R3</f>
        <v>274</v>
      </c>
      <c r="S3" s="6">
        <f>'frame fresh and panel'!S3</f>
        <v>114</v>
      </c>
      <c r="T3" s="6">
        <f>'frame fresh and panel'!T3</f>
        <v>646</v>
      </c>
      <c r="U3" s="49"/>
    </row>
    <row r="4" spans="1:21" x14ac:dyDescent="0.45">
      <c r="A4" s="4" t="str">
        <f>'frame fresh and panel'!A4</f>
        <v>Andhra Pradesh, A&amp;N Islands</v>
      </c>
      <c r="B4" s="2" t="str">
        <f>LEFT('frame fresh and panel'!B4,FIND(")",'frame fresh and panel'!B4))</f>
        <v>Large (100-199)</v>
      </c>
      <c r="C4" s="6">
        <f>'frame fresh and panel'!C4</f>
        <v>160</v>
      </c>
      <c r="D4" s="6">
        <f>'frame fresh and panel'!D4</f>
        <v>65</v>
      </c>
      <c r="E4" s="6">
        <f>'frame fresh and panel'!E4</f>
        <v>23</v>
      </c>
      <c r="F4" s="6">
        <f>'frame fresh and panel'!F4</f>
        <v>50</v>
      </c>
      <c r="G4" s="6">
        <f>'frame fresh and panel'!G4</f>
        <v>54</v>
      </c>
      <c r="H4" s="6">
        <f>'frame fresh and panel'!H4</f>
        <v>33</v>
      </c>
      <c r="I4" s="6">
        <f>'frame fresh and panel'!I4</f>
        <v>27</v>
      </c>
      <c r="J4" s="6">
        <f>'frame fresh and panel'!J4</f>
        <v>43</v>
      </c>
      <c r="K4" s="6">
        <f>'frame fresh and panel'!K4</f>
        <v>25</v>
      </c>
      <c r="L4" s="6">
        <f>'frame fresh and panel'!L4</f>
        <v>20</v>
      </c>
      <c r="M4" s="6">
        <f>'frame fresh and panel'!M4</f>
        <v>135</v>
      </c>
      <c r="N4" s="6">
        <f>'frame fresh and panel'!N4</f>
        <v>82</v>
      </c>
      <c r="O4" s="6">
        <f>'frame fresh and panel'!O4</f>
        <v>36</v>
      </c>
      <c r="P4" s="6">
        <f>'frame fresh and panel'!P4</f>
        <v>9</v>
      </c>
      <c r="Q4" s="6">
        <f>'frame fresh and panel'!Q4</f>
        <v>19</v>
      </c>
      <c r="R4" s="6">
        <f>'frame fresh and panel'!R4</f>
        <v>30</v>
      </c>
      <c r="S4" s="6">
        <f>'frame fresh and panel'!S4</f>
        <v>21</v>
      </c>
      <c r="T4" s="6">
        <f>'frame fresh and panel'!T4</f>
        <v>111</v>
      </c>
      <c r="U4" s="49"/>
    </row>
    <row r="5" spans="1:21" x14ac:dyDescent="0.45">
      <c r="A5" s="4" t="str">
        <f>'frame fresh and panel'!A5</f>
        <v>Andhra Pradesh, A&amp;N Islands</v>
      </c>
      <c r="B5" s="2" t="str">
        <f>LEFT('frame fresh and panel'!B5,FIND(")",'frame fresh and panel'!B5))</f>
        <v>Very Large (200 or more)</v>
      </c>
      <c r="C5" s="6">
        <f>'frame fresh and panel'!C5</f>
        <v>296</v>
      </c>
      <c r="D5" s="6">
        <f>'frame fresh and panel'!D5</f>
        <v>133</v>
      </c>
      <c r="E5" s="6">
        <f>'frame fresh and panel'!E5</f>
        <v>53</v>
      </c>
      <c r="F5" s="6">
        <f>'frame fresh and panel'!F5</f>
        <v>80</v>
      </c>
      <c r="G5" s="6">
        <f>'frame fresh and panel'!G5</f>
        <v>117</v>
      </c>
      <c r="H5" s="6">
        <f>'frame fresh and panel'!H5</f>
        <v>31</v>
      </c>
      <c r="I5" s="6">
        <f>'frame fresh and panel'!I5</f>
        <v>65</v>
      </c>
      <c r="J5" s="6">
        <f>'frame fresh and panel'!J5</f>
        <v>90</v>
      </c>
      <c r="K5" s="6">
        <f>'frame fresh and panel'!K5</f>
        <v>51</v>
      </c>
      <c r="L5" s="6">
        <f>'frame fresh and panel'!L5</f>
        <v>37</v>
      </c>
      <c r="M5" s="6">
        <f>'frame fresh and panel'!M5</f>
        <v>252</v>
      </c>
      <c r="N5" s="6">
        <f>'frame fresh and panel'!N5</f>
        <v>64</v>
      </c>
      <c r="O5" s="6">
        <f>'frame fresh and panel'!O5</f>
        <v>20</v>
      </c>
      <c r="P5" s="6">
        <f>'frame fresh and panel'!P5</f>
        <v>16</v>
      </c>
      <c r="Q5" s="6">
        <f>'frame fresh and panel'!Q5</f>
        <v>18</v>
      </c>
      <c r="R5" s="6">
        <f>'frame fresh and panel'!R5</f>
        <v>19</v>
      </c>
      <c r="S5" s="6">
        <f>'frame fresh and panel'!S5</f>
        <v>13</v>
      </c>
      <c r="T5" s="6">
        <f>'frame fresh and panel'!T5</f>
        <v>108</v>
      </c>
      <c r="U5" s="49"/>
    </row>
    <row r="6" spans="1:21" x14ac:dyDescent="0.45">
      <c r="A6" s="4" t="str">
        <f>'frame fresh and panel'!A6</f>
        <v>Andhra Pradesh, A&amp;N Islands</v>
      </c>
      <c r="B6" s="2" t="s">
        <v>142</v>
      </c>
      <c r="C6" s="6">
        <f>'frame fresh and panel'!C6</f>
        <v>36989</v>
      </c>
      <c r="D6" s="6">
        <f>'frame fresh and panel'!D6</f>
        <v>31705</v>
      </c>
      <c r="E6" s="6">
        <f>'frame fresh and panel'!E6</f>
        <v>11365</v>
      </c>
      <c r="F6" s="6">
        <f>'frame fresh and panel'!F6</f>
        <v>1600</v>
      </c>
      <c r="G6" s="6">
        <f>'frame fresh and panel'!G6</f>
        <v>1372</v>
      </c>
      <c r="H6" s="6">
        <f>'frame fresh and panel'!H6</f>
        <v>3971</v>
      </c>
      <c r="I6" s="6">
        <f>'frame fresh and panel'!I6</f>
        <v>8938</v>
      </c>
      <c r="J6" s="6">
        <f>'frame fresh and panel'!J6</f>
        <v>3422</v>
      </c>
      <c r="K6" s="6">
        <f>'frame fresh and panel'!K6</f>
        <v>3401</v>
      </c>
      <c r="L6" s="6">
        <f>'frame fresh and panel'!L6</f>
        <v>1887</v>
      </c>
      <c r="M6" s="6">
        <f>'frame fresh and panel'!M6</f>
        <v>50301</v>
      </c>
      <c r="N6" s="6">
        <f>'frame fresh and panel'!N6</f>
        <v>12472</v>
      </c>
      <c r="O6" s="6">
        <f>'frame fresh and panel'!O6</f>
        <v>57483</v>
      </c>
      <c r="P6" s="6">
        <f>'frame fresh and panel'!P6</f>
        <v>69627</v>
      </c>
      <c r="Q6" s="6">
        <f>'frame fresh and panel'!Q6</f>
        <v>5331</v>
      </c>
      <c r="R6" s="6">
        <f>'frame fresh and panel'!R6</f>
        <v>30541</v>
      </c>
      <c r="S6" s="6">
        <f>'frame fresh and panel'!S6</f>
        <v>6809</v>
      </c>
      <c r="T6" s="6">
        <f>'frame fresh and panel'!T6</f>
        <v>75889</v>
      </c>
    </row>
    <row r="7" spans="1:21" x14ac:dyDescent="0.45">
      <c r="A7" s="4" t="str">
        <f>'frame fresh and panel'!A7</f>
        <v>Arunachal Pradesh, Nagaland, Manipur, Tripura, Meghalaya, Mizoram, Sikkim</v>
      </c>
      <c r="B7" s="2" t="str">
        <f>LEFT('frame fresh and panel'!B7,FIND(")",'frame fresh and panel'!B7))</f>
        <v>Small (5-19)</v>
      </c>
      <c r="C7" s="6">
        <f>'frame fresh and panel'!C7</f>
        <v>414</v>
      </c>
      <c r="D7" s="6">
        <f>'frame fresh and panel'!D7</f>
        <v>81</v>
      </c>
      <c r="E7" s="6">
        <f>'frame fresh and panel'!E7</f>
        <v>64</v>
      </c>
      <c r="F7" s="6">
        <f>'frame fresh and panel'!F7</f>
        <v>75</v>
      </c>
      <c r="G7" s="6">
        <f>'frame fresh and panel'!G7</f>
        <v>22</v>
      </c>
      <c r="H7" s="6">
        <f>'frame fresh and panel'!H7</f>
        <v>74</v>
      </c>
      <c r="I7" s="6">
        <f>'frame fresh and panel'!I7</f>
        <v>395</v>
      </c>
      <c r="J7" s="6">
        <f>'frame fresh and panel'!J7</f>
        <v>44</v>
      </c>
      <c r="K7" s="6">
        <f>'frame fresh and panel'!K7</f>
        <v>20</v>
      </c>
      <c r="L7" s="6">
        <f>'frame fresh and panel'!L7</f>
        <v>7</v>
      </c>
      <c r="M7" s="6">
        <f>'frame fresh and panel'!M7</f>
        <v>751</v>
      </c>
      <c r="N7" s="6">
        <f>'frame fresh and panel'!N7</f>
        <v>377</v>
      </c>
      <c r="O7" s="6">
        <f>'frame fresh and panel'!O7</f>
        <v>341</v>
      </c>
      <c r="P7" s="6">
        <f>'frame fresh and panel'!P7</f>
        <v>288</v>
      </c>
      <c r="Q7" s="6">
        <f>'frame fresh and panel'!Q7</f>
        <v>170</v>
      </c>
      <c r="R7" s="6">
        <f>'frame fresh and panel'!R7</f>
        <v>141</v>
      </c>
      <c r="S7" s="6">
        <f>'frame fresh and panel'!S7</f>
        <v>308</v>
      </c>
      <c r="T7" s="6">
        <f>'frame fresh and panel'!T7</f>
        <v>965</v>
      </c>
      <c r="U7" s="49">
        <f>SUM(C7:T11)</f>
        <v>58542</v>
      </c>
    </row>
    <row r="8" spans="1:21" x14ac:dyDescent="0.45">
      <c r="A8" s="4" t="str">
        <f>'frame fresh and panel'!A8</f>
        <v>Arunachal Pradesh, Nagaland, Manipur, Tripura, Meghalaya, Mizoram, Sikkim</v>
      </c>
      <c r="B8" s="2" t="str">
        <f>LEFT('frame fresh and panel'!B8,FIND(")",'frame fresh and panel'!B8))</f>
        <v>Medium (20-99)</v>
      </c>
      <c r="C8" s="6">
        <f>'frame fresh and panel'!C8</f>
        <v>120</v>
      </c>
      <c r="D8" s="6">
        <f>'frame fresh and panel'!D8</f>
        <v>3</v>
      </c>
      <c r="E8" s="6">
        <f>'frame fresh and panel'!E8</f>
        <v>6</v>
      </c>
      <c r="F8" s="6">
        <f>'frame fresh and panel'!F8</f>
        <v>9</v>
      </c>
      <c r="G8" s="6">
        <f>'frame fresh and panel'!G8</f>
        <v>9</v>
      </c>
      <c r="H8" s="6">
        <f>'frame fresh and panel'!H8</f>
        <v>39</v>
      </c>
      <c r="I8" s="6">
        <f>'frame fresh and panel'!I8</f>
        <v>348</v>
      </c>
      <c r="J8" s="6">
        <f>'frame fresh and panel'!J8</f>
        <v>54</v>
      </c>
      <c r="K8" s="6">
        <f>'frame fresh and panel'!K8</f>
        <v>2</v>
      </c>
      <c r="L8" s="6">
        <f>'frame fresh and panel'!L8</f>
        <v>3</v>
      </c>
      <c r="M8" s="6">
        <f>'frame fresh and panel'!M8</f>
        <v>224</v>
      </c>
      <c r="N8" s="6">
        <f>'frame fresh and panel'!N8</f>
        <v>50</v>
      </c>
      <c r="O8" s="6">
        <f>'frame fresh and panel'!O8</f>
        <v>47</v>
      </c>
      <c r="P8" s="6">
        <f>'frame fresh and panel'!P8</f>
        <v>15</v>
      </c>
      <c r="Q8" s="6">
        <f>'frame fresh and panel'!Q8</f>
        <v>31</v>
      </c>
      <c r="R8" s="6">
        <f>'frame fresh and panel'!R8</f>
        <v>16</v>
      </c>
      <c r="S8" s="6">
        <f>'frame fresh and panel'!S8</f>
        <v>7</v>
      </c>
      <c r="T8" s="6">
        <f>'frame fresh and panel'!T8</f>
        <v>91</v>
      </c>
    </row>
    <row r="9" spans="1:21" x14ac:dyDescent="0.45">
      <c r="A9" s="4" t="str">
        <f>'frame fresh and panel'!A9</f>
        <v>Arunachal Pradesh, Nagaland, Manipur, Tripura, Meghalaya, Mizoram, Sikkim</v>
      </c>
      <c r="B9" s="2" t="str">
        <f>LEFT('frame fresh and panel'!B9,FIND(")",'frame fresh and panel'!B9))</f>
        <v>Large (100-199)</v>
      </c>
      <c r="C9" s="6">
        <f>'frame fresh and panel'!C9</f>
        <v>14</v>
      </c>
      <c r="D9" s="6">
        <f>'frame fresh and panel'!D9</f>
        <v>1</v>
      </c>
      <c r="E9" s="6">
        <f>'frame fresh and panel'!E9</f>
        <v>0</v>
      </c>
      <c r="F9" s="6">
        <f>'frame fresh and panel'!F9</f>
        <v>4</v>
      </c>
      <c r="G9" s="6">
        <f>'frame fresh and panel'!G9</f>
        <v>3</v>
      </c>
      <c r="H9" s="6">
        <f>'frame fresh and panel'!H9</f>
        <v>6</v>
      </c>
      <c r="I9" s="6">
        <f>'frame fresh and panel'!I9</f>
        <v>87</v>
      </c>
      <c r="J9" s="6">
        <f>'frame fresh and panel'!J9</f>
        <v>22</v>
      </c>
      <c r="K9" s="6">
        <f>'frame fresh and panel'!K9</f>
        <v>0</v>
      </c>
      <c r="L9" s="6">
        <f>'frame fresh and panel'!L9</f>
        <v>0</v>
      </c>
      <c r="M9" s="6">
        <f>'frame fresh and panel'!M9</f>
        <v>30</v>
      </c>
      <c r="N9" s="6">
        <f>'frame fresh and panel'!N9</f>
        <v>9</v>
      </c>
      <c r="O9" s="6">
        <f>'frame fresh and panel'!O9</f>
        <v>5</v>
      </c>
      <c r="P9" s="6">
        <f>'frame fresh and panel'!P9</f>
        <v>1</v>
      </c>
      <c r="Q9" s="6">
        <f>'frame fresh and panel'!Q9</f>
        <v>8</v>
      </c>
      <c r="R9" s="6">
        <f>'frame fresh and panel'!R9</f>
        <v>2</v>
      </c>
      <c r="S9" s="6">
        <f>'frame fresh and panel'!S9</f>
        <v>0</v>
      </c>
      <c r="T9" s="6">
        <f>'frame fresh and panel'!T9</f>
        <v>9</v>
      </c>
      <c r="U9" s="49"/>
    </row>
    <row r="10" spans="1:21" x14ac:dyDescent="0.45">
      <c r="A10" s="4" t="str">
        <f>'frame fresh and panel'!A10</f>
        <v>Arunachal Pradesh, Nagaland, Manipur, Tripura, Meghalaya, Mizoram, Sikkim</v>
      </c>
      <c r="B10" s="2" t="str">
        <f>LEFT('frame fresh and panel'!B10,FIND(")",'frame fresh and panel'!B10))</f>
        <v>Very Large (200 or more)</v>
      </c>
      <c r="C10" s="6">
        <f>'frame fresh and panel'!C10</f>
        <v>18</v>
      </c>
      <c r="D10" s="6">
        <f>'frame fresh and panel'!D10</f>
        <v>0</v>
      </c>
      <c r="E10" s="6">
        <f>'frame fresh and panel'!E10</f>
        <v>0</v>
      </c>
      <c r="F10" s="6">
        <f>'frame fresh and panel'!F10</f>
        <v>2</v>
      </c>
      <c r="G10" s="6">
        <f>'frame fresh and panel'!G10</f>
        <v>28</v>
      </c>
      <c r="H10" s="6">
        <f>'frame fresh and panel'!H10</f>
        <v>1</v>
      </c>
      <c r="I10" s="6">
        <f>'frame fresh and panel'!I10</f>
        <v>33</v>
      </c>
      <c r="J10" s="6">
        <f>'frame fresh and panel'!J10</f>
        <v>16</v>
      </c>
      <c r="K10" s="6">
        <f>'frame fresh and panel'!K10</f>
        <v>0</v>
      </c>
      <c r="L10" s="6">
        <f>'frame fresh and panel'!L10</f>
        <v>1</v>
      </c>
      <c r="M10" s="6">
        <f>'frame fresh and panel'!M10</f>
        <v>14</v>
      </c>
      <c r="N10" s="6">
        <f>'frame fresh and panel'!N10</f>
        <v>5</v>
      </c>
      <c r="O10" s="6">
        <f>'frame fresh and panel'!O10</f>
        <v>2</v>
      </c>
      <c r="P10" s="6">
        <f>'frame fresh and panel'!P10</f>
        <v>0</v>
      </c>
      <c r="Q10" s="6">
        <f>'frame fresh and panel'!Q10</f>
        <v>4</v>
      </c>
      <c r="R10" s="6">
        <f>'frame fresh and panel'!R10</f>
        <v>2</v>
      </c>
      <c r="S10" s="6">
        <f>'frame fresh and panel'!S10</f>
        <v>0</v>
      </c>
      <c r="T10" s="6">
        <f>'frame fresh and panel'!T10</f>
        <v>3</v>
      </c>
    </row>
    <row r="11" spans="1:21" x14ac:dyDescent="0.45">
      <c r="A11" s="4" t="str">
        <f>'frame fresh and panel'!A11</f>
        <v>Arunachal Pradesh, Nagaland, Manipur, Tripura, Meghalaya, Mizoram, Sikkim</v>
      </c>
      <c r="B11" s="2" t="s">
        <v>142</v>
      </c>
      <c r="C11" s="6">
        <f>'frame fresh and panel'!C11</f>
        <v>4862</v>
      </c>
      <c r="D11" s="6">
        <f>'frame fresh and panel'!D11</f>
        <v>4815</v>
      </c>
      <c r="E11" s="6">
        <f>'frame fresh and panel'!E11</f>
        <v>2243</v>
      </c>
      <c r="F11" s="6">
        <f>'frame fresh and panel'!F11</f>
        <v>57</v>
      </c>
      <c r="G11" s="6">
        <f>'frame fresh and panel'!G11</f>
        <v>127</v>
      </c>
      <c r="H11" s="6">
        <f>'frame fresh and panel'!H11</f>
        <v>604</v>
      </c>
      <c r="I11" s="6">
        <f>'frame fresh and panel'!I11</f>
        <v>398</v>
      </c>
      <c r="J11" s="6">
        <f>'frame fresh and panel'!J11</f>
        <v>398</v>
      </c>
      <c r="K11" s="6">
        <f>'frame fresh and panel'!K11</f>
        <v>166</v>
      </c>
      <c r="L11" s="6">
        <f>'frame fresh and panel'!L11</f>
        <v>131</v>
      </c>
      <c r="M11" s="6">
        <f>'frame fresh and panel'!M11</f>
        <v>4831</v>
      </c>
      <c r="N11" s="6">
        <f>'frame fresh and panel'!N11</f>
        <v>1393</v>
      </c>
      <c r="O11" s="6">
        <f>'frame fresh and panel'!O11</f>
        <v>5043</v>
      </c>
      <c r="P11" s="6">
        <f>'frame fresh and panel'!P11</f>
        <v>14072</v>
      </c>
      <c r="Q11" s="6">
        <f>'frame fresh and panel'!Q11</f>
        <v>770</v>
      </c>
      <c r="R11" s="6">
        <f>'frame fresh and panel'!R11</f>
        <v>3578</v>
      </c>
      <c r="S11" s="6">
        <f>'frame fresh and panel'!S11</f>
        <v>520</v>
      </c>
      <c r="T11" s="6">
        <f>'frame fresh and panel'!T11</f>
        <v>8593</v>
      </c>
      <c r="U11" s="49"/>
    </row>
    <row r="12" spans="1:21" x14ac:dyDescent="0.45">
      <c r="A12" s="4" t="str">
        <f>'frame fresh and panel'!A12</f>
        <v>Assam</v>
      </c>
      <c r="B12" s="2" t="str">
        <f>LEFT('frame fresh and panel'!B12,FIND(")",'frame fresh and panel'!B12))</f>
        <v>Small (5-19)</v>
      </c>
      <c r="C12" s="6">
        <f>'frame fresh and panel'!C12</f>
        <v>1110</v>
      </c>
      <c r="D12" s="6">
        <f>'frame fresh and panel'!D12</f>
        <v>112</v>
      </c>
      <c r="E12" s="6">
        <f>'frame fresh and panel'!E12</f>
        <v>73</v>
      </c>
      <c r="F12" s="6">
        <f>'frame fresh and panel'!F12</f>
        <v>300</v>
      </c>
      <c r="G12" s="6">
        <f>'frame fresh and panel'!G12</f>
        <v>150</v>
      </c>
      <c r="H12" s="6">
        <f>'frame fresh and panel'!H12</f>
        <v>259</v>
      </c>
      <c r="I12" s="6">
        <f>'frame fresh and panel'!I12</f>
        <v>919</v>
      </c>
      <c r="J12" s="6">
        <f>'frame fresh and panel'!J12</f>
        <v>115</v>
      </c>
      <c r="K12" s="6">
        <f>'frame fresh and panel'!K12</f>
        <v>65</v>
      </c>
      <c r="L12" s="6">
        <f>'frame fresh and panel'!L12</f>
        <v>26</v>
      </c>
      <c r="M12" s="6">
        <f>'frame fresh and panel'!M12</f>
        <v>1063</v>
      </c>
      <c r="N12" s="6">
        <f>'frame fresh and panel'!N12</f>
        <v>968</v>
      </c>
      <c r="O12" s="6">
        <f>'frame fresh and panel'!O12</f>
        <v>1393</v>
      </c>
      <c r="P12" s="6">
        <f>'frame fresh and panel'!P12</f>
        <v>676</v>
      </c>
      <c r="Q12" s="6">
        <f>'frame fresh and panel'!Q12</f>
        <v>161</v>
      </c>
      <c r="R12" s="6">
        <f>'frame fresh and panel'!R12</f>
        <v>408</v>
      </c>
      <c r="S12" s="6">
        <f>'frame fresh and panel'!S12</f>
        <v>747</v>
      </c>
      <c r="T12" s="6">
        <f>'frame fresh and panel'!T12</f>
        <v>1703</v>
      </c>
      <c r="U12" s="49">
        <f>SUM(C12:T16)</f>
        <v>120933</v>
      </c>
    </row>
    <row r="13" spans="1:21" x14ac:dyDescent="0.45">
      <c r="A13" s="4" t="str">
        <f>'frame fresh and panel'!A13</f>
        <v>Assam</v>
      </c>
      <c r="B13" s="2" t="str">
        <f>LEFT('frame fresh and panel'!B13,FIND(")",'frame fresh and panel'!B13))</f>
        <v>Medium (20-99)</v>
      </c>
      <c r="C13" s="6">
        <f>'frame fresh and panel'!C13</f>
        <v>889</v>
      </c>
      <c r="D13" s="6">
        <f>'frame fresh and panel'!D13</f>
        <v>44</v>
      </c>
      <c r="E13" s="6">
        <f>'frame fresh and panel'!E13</f>
        <v>9</v>
      </c>
      <c r="F13" s="6">
        <f>'frame fresh and panel'!F13</f>
        <v>109</v>
      </c>
      <c r="G13" s="6">
        <f>'frame fresh and panel'!G13</f>
        <v>44</v>
      </c>
      <c r="H13" s="6">
        <f>'frame fresh and panel'!H13</f>
        <v>220</v>
      </c>
      <c r="I13" s="6">
        <f>'frame fresh and panel'!I13</f>
        <v>1422</v>
      </c>
      <c r="J13" s="6">
        <f>'frame fresh and panel'!J13</f>
        <v>132</v>
      </c>
      <c r="K13" s="6">
        <f>'frame fresh and panel'!K13</f>
        <v>27</v>
      </c>
      <c r="L13" s="6">
        <f>'frame fresh and panel'!L13</f>
        <v>15</v>
      </c>
      <c r="M13" s="6">
        <f>'frame fresh and panel'!M13</f>
        <v>494</v>
      </c>
      <c r="N13" s="6">
        <f>'frame fresh and panel'!N13</f>
        <v>162</v>
      </c>
      <c r="O13" s="6">
        <f>'frame fresh and panel'!O13</f>
        <v>317</v>
      </c>
      <c r="P13" s="6">
        <f>'frame fresh and panel'!P13</f>
        <v>30</v>
      </c>
      <c r="Q13" s="6">
        <f>'frame fresh and panel'!Q13</f>
        <v>70</v>
      </c>
      <c r="R13" s="6">
        <f>'frame fresh and panel'!R13</f>
        <v>98</v>
      </c>
      <c r="S13" s="6">
        <f>'frame fresh and panel'!S13</f>
        <v>17</v>
      </c>
      <c r="T13" s="6">
        <f>'frame fresh and panel'!T13</f>
        <v>281</v>
      </c>
      <c r="U13" s="49"/>
    </row>
    <row r="14" spans="1:21" x14ac:dyDescent="0.45">
      <c r="A14" s="4" t="str">
        <f>'frame fresh and panel'!A14</f>
        <v>Assam</v>
      </c>
      <c r="B14" s="2" t="str">
        <f>LEFT('frame fresh and panel'!B14,FIND(")",'frame fresh and panel'!B14))</f>
        <v>Large (100-199)</v>
      </c>
      <c r="C14" s="6">
        <f>'frame fresh and panel'!C14</f>
        <v>248</v>
      </c>
      <c r="D14" s="6">
        <f>'frame fresh and panel'!D14</f>
        <v>11</v>
      </c>
      <c r="E14" s="6">
        <f>'frame fresh and panel'!E14</f>
        <v>2</v>
      </c>
      <c r="F14" s="6">
        <f>'frame fresh and panel'!F14</f>
        <v>10</v>
      </c>
      <c r="G14" s="6">
        <f>'frame fresh and panel'!G14</f>
        <v>1</v>
      </c>
      <c r="H14" s="6">
        <f>'frame fresh and panel'!H14</f>
        <v>13</v>
      </c>
      <c r="I14" s="6">
        <f>'frame fresh and panel'!I14</f>
        <v>179</v>
      </c>
      <c r="J14" s="6">
        <f>'frame fresh and panel'!J14</f>
        <v>23</v>
      </c>
      <c r="K14" s="6">
        <f>'frame fresh and panel'!K14</f>
        <v>3</v>
      </c>
      <c r="L14" s="6">
        <f>'frame fresh and panel'!L14</f>
        <v>1</v>
      </c>
      <c r="M14" s="6">
        <f>'frame fresh and panel'!M14</f>
        <v>36</v>
      </c>
      <c r="N14" s="6">
        <f>'frame fresh and panel'!N14</f>
        <v>30</v>
      </c>
      <c r="O14" s="6">
        <f>'frame fresh and panel'!O14</f>
        <v>21</v>
      </c>
      <c r="P14" s="6">
        <f>'frame fresh and panel'!P14</f>
        <v>3</v>
      </c>
      <c r="Q14" s="6">
        <f>'frame fresh and panel'!Q14</f>
        <v>12</v>
      </c>
      <c r="R14" s="6">
        <f>'frame fresh and panel'!R14</f>
        <v>7</v>
      </c>
      <c r="S14" s="6">
        <f>'frame fresh and panel'!S14</f>
        <v>5</v>
      </c>
      <c r="T14" s="6">
        <f>'frame fresh and panel'!T14</f>
        <v>43</v>
      </c>
    </row>
    <row r="15" spans="1:21" x14ac:dyDescent="0.45">
      <c r="A15" s="4" t="str">
        <f>'frame fresh and panel'!A15</f>
        <v>Assam</v>
      </c>
      <c r="B15" s="2" t="str">
        <f>LEFT('frame fresh and panel'!B15,FIND(")",'frame fresh and panel'!B15))</f>
        <v>Very Large (200 or more)</v>
      </c>
      <c r="C15" s="6">
        <f>'frame fresh and panel'!C15</f>
        <v>102</v>
      </c>
      <c r="D15" s="6">
        <f>'frame fresh and panel'!D15</f>
        <v>7</v>
      </c>
      <c r="E15" s="6">
        <f>'frame fresh and panel'!E15</f>
        <v>0</v>
      </c>
      <c r="F15" s="6">
        <f>'frame fresh and panel'!F15</f>
        <v>17</v>
      </c>
      <c r="G15" s="6">
        <f>'frame fresh and panel'!G15</f>
        <v>7</v>
      </c>
      <c r="H15" s="6">
        <f>'frame fresh and panel'!H15</f>
        <v>8</v>
      </c>
      <c r="I15" s="6">
        <f>'frame fresh and panel'!I15</f>
        <v>27</v>
      </c>
      <c r="J15" s="6">
        <f>'frame fresh and panel'!J15</f>
        <v>7</v>
      </c>
      <c r="K15" s="6">
        <f>'frame fresh and panel'!K15</f>
        <v>1</v>
      </c>
      <c r="L15" s="6">
        <f>'frame fresh and panel'!L15</f>
        <v>0</v>
      </c>
      <c r="M15" s="6">
        <f>'frame fresh and panel'!M15</f>
        <v>30</v>
      </c>
      <c r="N15" s="6">
        <f>'frame fresh and panel'!N15</f>
        <v>15</v>
      </c>
      <c r="O15" s="6">
        <f>'frame fresh and panel'!O15</f>
        <v>9</v>
      </c>
      <c r="P15" s="6">
        <f>'frame fresh and panel'!P15</f>
        <v>0</v>
      </c>
      <c r="Q15" s="6">
        <f>'frame fresh and panel'!Q15</f>
        <v>5</v>
      </c>
      <c r="R15" s="6">
        <f>'frame fresh and panel'!R15</f>
        <v>2</v>
      </c>
      <c r="S15" s="6">
        <f>'frame fresh and panel'!S15</f>
        <v>3</v>
      </c>
      <c r="T15" s="6">
        <f>'frame fresh and panel'!T15</f>
        <v>12</v>
      </c>
    </row>
    <row r="16" spans="1:21" x14ac:dyDescent="0.45">
      <c r="A16" s="4" t="str">
        <f>'frame fresh and panel'!A16</f>
        <v>Assam</v>
      </c>
      <c r="B16" s="2" t="s">
        <v>142</v>
      </c>
      <c r="C16" s="6">
        <f>'frame fresh and panel'!C16</f>
        <v>10972</v>
      </c>
      <c r="D16" s="6">
        <f>'frame fresh and panel'!D16</f>
        <v>7076</v>
      </c>
      <c r="E16" s="6">
        <f>'frame fresh and panel'!E16</f>
        <v>3994</v>
      </c>
      <c r="F16" s="6">
        <f>'frame fresh and panel'!F16</f>
        <v>388</v>
      </c>
      <c r="G16" s="6">
        <f>'frame fresh and panel'!G16</f>
        <v>314</v>
      </c>
      <c r="H16" s="6">
        <f>'frame fresh and panel'!H16</f>
        <v>509</v>
      </c>
      <c r="I16" s="6">
        <f>'frame fresh and panel'!I16</f>
        <v>1008</v>
      </c>
      <c r="J16" s="6">
        <f>'frame fresh and panel'!J16</f>
        <v>605</v>
      </c>
      <c r="K16" s="6">
        <f>'frame fresh and panel'!K16</f>
        <v>436</v>
      </c>
      <c r="L16" s="6">
        <f>'frame fresh and panel'!L16</f>
        <v>299</v>
      </c>
      <c r="M16" s="6">
        <f>'frame fresh and panel'!M16</f>
        <v>10367</v>
      </c>
      <c r="N16" s="6">
        <f>'frame fresh and panel'!N16</f>
        <v>3955</v>
      </c>
      <c r="O16" s="6">
        <f>'frame fresh and panel'!O16</f>
        <v>13820</v>
      </c>
      <c r="P16" s="6">
        <f>'frame fresh and panel'!P16</f>
        <v>21296</v>
      </c>
      <c r="Q16" s="6">
        <f>'frame fresh and panel'!Q16</f>
        <v>1079</v>
      </c>
      <c r="R16" s="6">
        <f>'frame fresh and panel'!R16</f>
        <v>7723</v>
      </c>
      <c r="S16" s="6">
        <f>'frame fresh and panel'!S16</f>
        <v>2548</v>
      </c>
      <c r="T16" s="6">
        <f>'frame fresh and panel'!T16</f>
        <v>19016</v>
      </c>
      <c r="U16" s="49"/>
    </row>
    <row r="17" spans="1:21" x14ac:dyDescent="0.45">
      <c r="A17" s="4" t="str">
        <f>'frame fresh and panel'!A17</f>
        <v>Bihar</v>
      </c>
      <c r="B17" s="2" t="str">
        <f>LEFT('frame fresh and panel'!B17,FIND(")",'frame fresh and panel'!B17))</f>
        <v>Small (5-19)</v>
      </c>
      <c r="C17" s="6">
        <f>'frame fresh and panel'!C17</f>
        <v>2249</v>
      </c>
      <c r="D17" s="6">
        <f>'frame fresh and panel'!D17</f>
        <v>193</v>
      </c>
      <c r="E17" s="6">
        <f>'frame fresh and panel'!E17</f>
        <v>276</v>
      </c>
      <c r="F17" s="6">
        <f>'frame fresh and panel'!F17</f>
        <v>787</v>
      </c>
      <c r="G17" s="6">
        <f>'frame fresh and panel'!G17</f>
        <v>452</v>
      </c>
      <c r="H17" s="6">
        <f>'frame fresh and panel'!H17</f>
        <v>240</v>
      </c>
      <c r="I17" s="6">
        <f>'frame fresh and panel'!I17</f>
        <v>702</v>
      </c>
      <c r="J17" s="6">
        <f>'frame fresh and panel'!J17</f>
        <v>166</v>
      </c>
      <c r="K17" s="6">
        <f>'frame fresh and panel'!K17</f>
        <v>196</v>
      </c>
      <c r="L17" s="6">
        <f>'frame fresh and panel'!L17</f>
        <v>115</v>
      </c>
      <c r="M17" s="6">
        <f>'frame fresh and panel'!M17</f>
        <v>2017</v>
      </c>
      <c r="N17" s="6">
        <f>'frame fresh and panel'!N17</f>
        <v>8646</v>
      </c>
      <c r="O17" s="6">
        <f>'frame fresh and panel'!O17</f>
        <v>2788</v>
      </c>
      <c r="P17" s="6">
        <f>'frame fresh and panel'!P17</f>
        <v>1831</v>
      </c>
      <c r="Q17" s="6">
        <f>'frame fresh and panel'!Q17</f>
        <v>367</v>
      </c>
      <c r="R17" s="6">
        <f>'frame fresh and panel'!R17</f>
        <v>927</v>
      </c>
      <c r="S17" s="6">
        <f>'frame fresh and panel'!S17</f>
        <v>2417</v>
      </c>
      <c r="T17" s="6">
        <f>'frame fresh and panel'!T17</f>
        <v>7323</v>
      </c>
      <c r="U17" s="49">
        <f>SUM(C17:T21)</f>
        <v>519807</v>
      </c>
    </row>
    <row r="18" spans="1:21" x14ac:dyDescent="0.45">
      <c r="A18" s="4" t="str">
        <f>'frame fresh and panel'!A18</f>
        <v>Bihar</v>
      </c>
      <c r="B18" s="2" t="str">
        <f>LEFT('frame fresh and panel'!B18,FIND(")",'frame fresh and panel'!B18))</f>
        <v>Medium (20-99)</v>
      </c>
      <c r="C18" s="6">
        <f>'frame fresh and panel'!C18</f>
        <v>662</v>
      </c>
      <c r="D18" s="6">
        <f>'frame fresh and panel'!D18</f>
        <v>14</v>
      </c>
      <c r="E18" s="6">
        <f>'frame fresh and panel'!E18</f>
        <v>10</v>
      </c>
      <c r="F18" s="6">
        <f>'frame fresh and panel'!F18</f>
        <v>44</v>
      </c>
      <c r="G18" s="6">
        <f>'frame fresh and panel'!G18</f>
        <v>35</v>
      </c>
      <c r="H18" s="6">
        <f>'frame fresh and panel'!H18</f>
        <v>128</v>
      </c>
      <c r="I18" s="6">
        <f>'frame fresh and panel'!I18</f>
        <v>651</v>
      </c>
      <c r="J18" s="6">
        <f>'frame fresh and panel'!J18</f>
        <v>113</v>
      </c>
      <c r="K18" s="6">
        <f>'frame fresh and panel'!K18</f>
        <v>28</v>
      </c>
      <c r="L18" s="6">
        <f>'frame fresh and panel'!L18</f>
        <v>21</v>
      </c>
      <c r="M18" s="6">
        <f>'frame fresh and panel'!M18</f>
        <v>311</v>
      </c>
      <c r="N18" s="6">
        <f>'frame fresh and panel'!N18</f>
        <v>451</v>
      </c>
      <c r="O18" s="6">
        <f>'frame fresh and panel'!O18</f>
        <v>186</v>
      </c>
      <c r="P18" s="6">
        <f>'frame fresh and panel'!P18</f>
        <v>76</v>
      </c>
      <c r="Q18" s="6">
        <f>'frame fresh and panel'!Q18</f>
        <v>67</v>
      </c>
      <c r="R18" s="6">
        <f>'frame fresh and panel'!R18</f>
        <v>174</v>
      </c>
      <c r="S18" s="6">
        <f>'frame fresh and panel'!S18</f>
        <v>29</v>
      </c>
      <c r="T18" s="6">
        <f>'frame fresh and panel'!T18</f>
        <v>411</v>
      </c>
    </row>
    <row r="19" spans="1:21" x14ac:dyDescent="0.45">
      <c r="A19" s="4" t="str">
        <f>'frame fresh and panel'!A19</f>
        <v>Bihar</v>
      </c>
      <c r="B19" s="2" t="str">
        <f>LEFT('frame fresh and panel'!B19,FIND(")",'frame fresh and panel'!B19))</f>
        <v>Large (100-199)</v>
      </c>
      <c r="C19" s="6">
        <f>'frame fresh and panel'!C19</f>
        <v>123</v>
      </c>
      <c r="D19" s="6">
        <f>'frame fresh and panel'!D19</f>
        <v>6</v>
      </c>
      <c r="E19" s="6">
        <f>'frame fresh and panel'!E19</f>
        <v>0</v>
      </c>
      <c r="F19" s="6">
        <f>'frame fresh and panel'!F19</f>
        <v>8</v>
      </c>
      <c r="G19" s="6">
        <f>'frame fresh and panel'!G19</f>
        <v>7</v>
      </c>
      <c r="H19" s="6">
        <f>'frame fresh and panel'!H19</f>
        <v>12</v>
      </c>
      <c r="I19" s="6">
        <f>'frame fresh and panel'!I19</f>
        <v>173</v>
      </c>
      <c r="J19" s="6">
        <f>'frame fresh and panel'!J19</f>
        <v>27</v>
      </c>
      <c r="K19" s="6">
        <f>'frame fresh and panel'!K19</f>
        <v>2</v>
      </c>
      <c r="L19" s="6">
        <f>'frame fresh and panel'!L19</f>
        <v>3</v>
      </c>
      <c r="M19" s="6">
        <f>'frame fresh and panel'!M19</f>
        <v>63</v>
      </c>
      <c r="N19" s="6">
        <f>'frame fresh and panel'!N19</f>
        <v>49</v>
      </c>
      <c r="O19" s="6">
        <f>'frame fresh and panel'!O19</f>
        <v>20</v>
      </c>
      <c r="P19" s="6">
        <f>'frame fresh and panel'!P19</f>
        <v>10</v>
      </c>
      <c r="Q19" s="6">
        <f>'frame fresh and panel'!Q19</f>
        <v>11</v>
      </c>
      <c r="R19" s="6">
        <f>'frame fresh and panel'!R19</f>
        <v>11</v>
      </c>
      <c r="S19" s="6">
        <f>'frame fresh and panel'!S19</f>
        <v>1</v>
      </c>
      <c r="T19" s="6">
        <f>'frame fresh and panel'!T19</f>
        <v>84</v>
      </c>
      <c r="U19" s="49"/>
    </row>
    <row r="20" spans="1:21" x14ac:dyDescent="0.45">
      <c r="A20" s="4" t="str">
        <f>'frame fresh and panel'!A20</f>
        <v>Bihar</v>
      </c>
      <c r="B20" s="2" t="str">
        <f>LEFT('frame fresh and panel'!B20,FIND(")",'frame fresh and panel'!B20))</f>
        <v>Very Large (200 or more)</v>
      </c>
      <c r="C20" s="6">
        <f>'frame fresh and panel'!C20</f>
        <v>71</v>
      </c>
      <c r="D20" s="6">
        <f>'frame fresh and panel'!D20</f>
        <v>2</v>
      </c>
      <c r="E20" s="6">
        <f>'frame fresh and panel'!E20</f>
        <v>0</v>
      </c>
      <c r="F20" s="6">
        <f>'frame fresh and panel'!F20</f>
        <v>5</v>
      </c>
      <c r="G20" s="6">
        <f>'frame fresh and panel'!G20</f>
        <v>1</v>
      </c>
      <c r="H20" s="6">
        <f>'frame fresh and panel'!H20</f>
        <v>5</v>
      </c>
      <c r="I20" s="6">
        <f>'frame fresh and panel'!I20</f>
        <v>8</v>
      </c>
      <c r="J20" s="6">
        <f>'frame fresh and panel'!J20</f>
        <v>23</v>
      </c>
      <c r="K20" s="6">
        <f>'frame fresh and panel'!K20</f>
        <v>4</v>
      </c>
      <c r="L20" s="6">
        <f>'frame fresh and panel'!L20</f>
        <v>1</v>
      </c>
      <c r="M20" s="6">
        <f>'frame fresh and panel'!M20</f>
        <v>23</v>
      </c>
      <c r="N20" s="6">
        <f>'frame fresh and panel'!N20</f>
        <v>10</v>
      </c>
      <c r="O20" s="6">
        <f>'frame fresh and panel'!O20</f>
        <v>5</v>
      </c>
      <c r="P20" s="6">
        <f>'frame fresh and panel'!P20</f>
        <v>1</v>
      </c>
      <c r="Q20" s="6">
        <f>'frame fresh and panel'!Q20</f>
        <v>7</v>
      </c>
      <c r="R20" s="6">
        <f>'frame fresh and panel'!R20</f>
        <v>4</v>
      </c>
      <c r="S20" s="6">
        <f>'frame fresh and panel'!S20</f>
        <v>2</v>
      </c>
      <c r="T20" s="6">
        <f>'frame fresh and panel'!T20</f>
        <v>20</v>
      </c>
      <c r="U20" s="49"/>
    </row>
    <row r="21" spans="1:21" x14ac:dyDescent="0.45">
      <c r="A21" s="4" t="str">
        <f>'frame fresh and panel'!A21</f>
        <v>Bihar</v>
      </c>
      <c r="B21" s="2" t="s">
        <v>142</v>
      </c>
      <c r="C21" s="6">
        <f>'frame fresh and panel'!C21</f>
        <v>51245</v>
      </c>
      <c r="D21" s="6">
        <f>'frame fresh and panel'!D21</f>
        <v>15675</v>
      </c>
      <c r="E21" s="6">
        <f>'frame fresh and panel'!E21</f>
        <v>6963</v>
      </c>
      <c r="F21" s="6">
        <f>'frame fresh and panel'!F21</f>
        <v>4829</v>
      </c>
      <c r="G21" s="6">
        <f>'frame fresh and panel'!G21</f>
        <v>2567</v>
      </c>
      <c r="H21" s="6">
        <f>'frame fresh and panel'!H21</f>
        <v>3932</v>
      </c>
      <c r="I21" s="6">
        <f>'frame fresh and panel'!I21</f>
        <v>8498</v>
      </c>
      <c r="J21" s="6">
        <f>'frame fresh and panel'!J21</f>
        <v>5995</v>
      </c>
      <c r="K21" s="6">
        <f>'frame fresh and panel'!K21</f>
        <v>3409</v>
      </c>
      <c r="L21" s="6">
        <f>'frame fresh and panel'!L21</f>
        <v>1803</v>
      </c>
      <c r="M21" s="6">
        <f>'frame fresh and panel'!M21</f>
        <v>66717</v>
      </c>
      <c r="N21" s="6">
        <f>'frame fresh and panel'!N21</f>
        <v>14068</v>
      </c>
      <c r="O21" s="6">
        <f>'frame fresh and panel'!O21</f>
        <v>77885</v>
      </c>
      <c r="P21" s="6">
        <f>'frame fresh and panel'!P21</f>
        <v>81893</v>
      </c>
      <c r="Q21" s="6">
        <f>'frame fresh and panel'!Q21</f>
        <v>3780</v>
      </c>
      <c r="R21" s="6">
        <f>'frame fresh and panel'!R21</f>
        <v>34490</v>
      </c>
      <c r="S21" s="6">
        <f>'frame fresh and panel'!S21</f>
        <v>13136</v>
      </c>
      <c r="T21" s="6">
        <f>'frame fresh and panel'!T21</f>
        <v>87017</v>
      </c>
      <c r="U21" s="49"/>
    </row>
    <row r="22" spans="1:21" x14ac:dyDescent="0.45">
      <c r="A22" s="4" t="str">
        <f>'frame fresh and panel'!A22</f>
        <v>Chhattisgarh</v>
      </c>
      <c r="B22" s="2" t="str">
        <f>LEFT('frame fresh and panel'!B22,FIND(")",'frame fresh and panel'!B22))</f>
        <v>Small (5-19)</v>
      </c>
      <c r="C22" s="6">
        <f>'frame fresh and panel'!C22</f>
        <v>1798</v>
      </c>
      <c r="D22" s="6">
        <f>'frame fresh and panel'!D22</f>
        <v>66</v>
      </c>
      <c r="E22" s="6">
        <f>'frame fresh and panel'!E22</f>
        <v>67</v>
      </c>
      <c r="F22" s="6">
        <f>'frame fresh and panel'!F22</f>
        <v>321</v>
      </c>
      <c r="G22" s="6">
        <f>'frame fresh and panel'!G22</f>
        <v>115</v>
      </c>
      <c r="H22" s="6">
        <f>'frame fresh and panel'!H22</f>
        <v>137</v>
      </c>
      <c r="I22" s="6">
        <f>'frame fresh and panel'!I22</f>
        <v>459</v>
      </c>
      <c r="J22" s="6">
        <f>'frame fresh and panel'!J22</f>
        <v>631</v>
      </c>
      <c r="K22" s="6">
        <f>'frame fresh and panel'!K22</f>
        <v>217</v>
      </c>
      <c r="L22" s="6">
        <f>'frame fresh and panel'!L22</f>
        <v>45</v>
      </c>
      <c r="M22" s="6">
        <f>'frame fresh and panel'!M22</f>
        <v>1105</v>
      </c>
      <c r="N22" s="6">
        <f>'frame fresh and panel'!N22</f>
        <v>898</v>
      </c>
      <c r="O22" s="6">
        <f>'frame fresh and panel'!O22</f>
        <v>1071</v>
      </c>
      <c r="P22" s="6">
        <f>'frame fresh and panel'!P22</f>
        <v>671</v>
      </c>
      <c r="Q22" s="6">
        <f>'frame fresh and panel'!Q22</f>
        <v>120</v>
      </c>
      <c r="R22" s="6">
        <f>'frame fresh and panel'!R22</f>
        <v>435</v>
      </c>
      <c r="S22" s="6">
        <f>'frame fresh and panel'!S22</f>
        <v>816</v>
      </c>
      <c r="T22" s="6">
        <f>'frame fresh and panel'!T22</f>
        <v>1620</v>
      </c>
      <c r="U22" s="49">
        <f>SUM(C22:T26)</f>
        <v>214687</v>
      </c>
    </row>
    <row r="23" spans="1:21" x14ac:dyDescent="0.45">
      <c r="A23" s="4" t="str">
        <f>'frame fresh and panel'!A23</f>
        <v>Chhattisgarh</v>
      </c>
      <c r="B23" s="2" t="str">
        <f>LEFT('frame fresh and panel'!B23,FIND(")",'frame fresh and panel'!B23))</f>
        <v>Medium (20-99)</v>
      </c>
      <c r="C23" s="6">
        <f>'frame fresh and panel'!C23</f>
        <v>900</v>
      </c>
      <c r="D23" s="6">
        <f>'frame fresh and panel'!D23</f>
        <v>22</v>
      </c>
      <c r="E23" s="6">
        <f>'frame fresh and panel'!E23</f>
        <v>8</v>
      </c>
      <c r="F23" s="6">
        <f>'frame fresh and panel'!F23</f>
        <v>104</v>
      </c>
      <c r="G23" s="6">
        <f>'frame fresh and panel'!G23</f>
        <v>14</v>
      </c>
      <c r="H23" s="6">
        <f>'frame fresh and panel'!H23</f>
        <v>88</v>
      </c>
      <c r="I23" s="6">
        <f>'frame fresh and panel'!I23</f>
        <v>171</v>
      </c>
      <c r="J23" s="6">
        <f>'frame fresh and panel'!J23</f>
        <v>637</v>
      </c>
      <c r="K23" s="6">
        <f>'frame fresh and panel'!K23</f>
        <v>84</v>
      </c>
      <c r="L23" s="6">
        <f>'frame fresh and panel'!L23</f>
        <v>23</v>
      </c>
      <c r="M23" s="6">
        <f>'frame fresh and panel'!M23</f>
        <v>393</v>
      </c>
      <c r="N23" s="6">
        <f>'frame fresh and panel'!N23</f>
        <v>242</v>
      </c>
      <c r="O23" s="6">
        <f>'frame fresh and panel'!O23</f>
        <v>193</v>
      </c>
      <c r="P23" s="6">
        <f>'frame fresh and panel'!P23</f>
        <v>49</v>
      </c>
      <c r="Q23" s="6">
        <f>'frame fresh and panel'!Q23</f>
        <v>36</v>
      </c>
      <c r="R23" s="6">
        <f>'frame fresh and panel'!R23</f>
        <v>62</v>
      </c>
      <c r="S23" s="6">
        <f>'frame fresh and panel'!S23</f>
        <v>22</v>
      </c>
      <c r="T23" s="6">
        <f>'frame fresh and panel'!T23</f>
        <v>251</v>
      </c>
    </row>
    <row r="24" spans="1:21" x14ac:dyDescent="0.45">
      <c r="A24" s="4" t="str">
        <f>'frame fresh and panel'!A24</f>
        <v>Chhattisgarh</v>
      </c>
      <c r="B24" s="2" t="str">
        <f>LEFT('frame fresh and panel'!B24,FIND(")",'frame fresh and panel'!B24))</f>
        <v>Large (100-199)</v>
      </c>
      <c r="C24" s="6">
        <f>'frame fresh and panel'!C24</f>
        <v>54</v>
      </c>
      <c r="D24" s="6">
        <f>'frame fresh and panel'!D24</f>
        <v>5</v>
      </c>
      <c r="E24" s="6">
        <f>'frame fresh and panel'!E24</f>
        <v>2</v>
      </c>
      <c r="F24" s="6">
        <f>'frame fresh and panel'!F24</f>
        <v>18</v>
      </c>
      <c r="G24" s="6">
        <f>'frame fresh and panel'!G24</f>
        <v>1</v>
      </c>
      <c r="H24" s="6">
        <f>'frame fresh and panel'!H24</f>
        <v>14</v>
      </c>
      <c r="I24" s="6">
        <f>'frame fresh and panel'!I24</f>
        <v>14</v>
      </c>
      <c r="J24" s="6">
        <f>'frame fresh and panel'!J24</f>
        <v>122</v>
      </c>
      <c r="K24" s="6">
        <f>'frame fresh and panel'!K24</f>
        <v>13</v>
      </c>
      <c r="L24" s="6">
        <f>'frame fresh and panel'!L24</f>
        <v>8</v>
      </c>
      <c r="M24" s="6">
        <f>'frame fresh and panel'!M24</f>
        <v>61</v>
      </c>
      <c r="N24" s="6">
        <f>'frame fresh and panel'!N24</f>
        <v>23</v>
      </c>
      <c r="O24" s="6">
        <f>'frame fresh and panel'!O24</f>
        <v>24</v>
      </c>
      <c r="P24" s="6">
        <f>'frame fresh and panel'!P24</f>
        <v>8</v>
      </c>
      <c r="Q24" s="6">
        <f>'frame fresh and panel'!Q24</f>
        <v>5</v>
      </c>
      <c r="R24" s="6">
        <f>'frame fresh and panel'!R24</f>
        <v>4</v>
      </c>
      <c r="S24" s="6">
        <f>'frame fresh and panel'!S24</f>
        <v>4</v>
      </c>
      <c r="T24" s="6">
        <f>'frame fresh and panel'!T24</f>
        <v>39</v>
      </c>
    </row>
    <row r="25" spans="1:21" x14ac:dyDescent="0.45">
      <c r="A25" s="4" t="str">
        <f>'frame fresh and panel'!A25</f>
        <v>Chhattisgarh</v>
      </c>
      <c r="B25" s="2" t="str">
        <f>LEFT('frame fresh and panel'!B25,FIND(")",'frame fresh and panel'!B25))</f>
        <v>Very Large (200 or more)</v>
      </c>
      <c r="C25" s="6">
        <f>'frame fresh and panel'!C25</f>
        <v>39</v>
      </c>
      <c r="D25" s="6">
        <f>'frame fresh and panel'!D25</f>
        <v>5</v>
      </c>
      <c r="E25" s="6">
        <f>'frame fresh and panel'!E25</f>
        <v>1</v>
      </c>
      <c r="F25" s="6">
        <f>'frame fresh and panel'!F25</f>
        <v>14</v>
      </c>
      <c r="G25" s="6">
        <f>'frame fresh and panel'!G25</f>
        <v>1</v>
      </c>
      <c r="H25" s="6">
        <f>'frame fresh and panel'!H25</f>
        <v>4</v>
      </c>
      <c r="I25" s="6">
        <f>'frame fresh and panel'!I25</f>
        <v>25</v>
      </c>
      <c r="J25" s="6">
        <f>'frame fresh and panel'!J25</f>
        <v>246</v>
      </c>
      <c r="K25" s="6">
        <f>'frame fresh and panel'!K25</f>
        <v>12</v>
      </c>
      <c r="L25" s="6">
        <f>'frame fresh and panel'!L25</f>
        <v>2</v>
      </c>
      <c r="M25" s="6">
        <f>'frame fresh and panel'!M25</f>
        <v>61</v>
      </c>
      <c r="N25" s="6">
        <f>'frame fresh and panel'!N25</f>
        <v>23</v>
      </c>
      <c r="O25" s="6">
        <f>'frame fresh and panel'!O25</f>
        <v>17</v>
      </c>
      <c r="P25" s="6">
        <f>'frame fresh and panel'!P25</f>
        <v>4</v>
      </c>
      <c r="Q25" s="6">
        <f>'frame fresh and panel'!Q25</f>
        <v>5</v>
      </c>
      <c r="R25" s="6">
        <f>'frame fresh and panel'!R25</f>
        <v>9</v>
      </c>
      <c r="S25" s="6">
        <f>'frame fresh and panel'!S25</f>
        <v>0</v>
      </c>
      <c r="T25" s="6">
        <f>'frame fresh and panel'!T25</f>
        <v>16</v>
      </c>
      <c r="U25" s="49"/>
    </row>
    <row r="26" spans="1:21" x14ac:dyDescent="0.45">
      <c r="A26" s="4" t="str">
        <f>'frame fresh and panel'!A26</f>
        <v>Chhattisgarh</v>
      </c>
      <c r="B26" s="2" t="s">
        <v>142</v>
      </c>
      <c r="C26" s="6">
        <f>'frame fresh and panel'!C26</f>
        <v>10062</v>
      </c>
      <c r="D26" s="6">
        <f>'frame fresh and panel'!D26</f>
        <v>3421</v>
      </c>
      <c r="E26" s="6">
        <f>'frame fresh and panel'!E26</f>
        <v>5662</v>
      </c>
      <c r="F26" s="6">
        <f>'frame fresh and panel'!F26</f>
        <v>1066</v>
      </c>
      <c r="G26" s="6">
        <f>'frame fresh and panel'!G26</f>
        <v>514</v>
      </c>
      <c r="H26" s="6">
        <f>'frame fresh and panel'!H26</f>
        <v>1334</v>
      </c>
      <c r="I26" s="6">
        <f>'frame fresh and panel'!I26</f>
        <v>3286</v>
      </c>
      <c r="J26" s="6">
        <f>'frame fresh and panel'!J26</f>
        <v>2048</v>
      </c>
      <c r="K26" s="6">
        <f>'frame fresh and panel'!K26</f>
        <v>1748</v>
      </c>
      <c r="L26" s="6">
        <f>'frame fresh and panel'!L26</f>
        <v>988</v>
      </c>
      <c r="M26" s="6">
        <f>'frame fresh and panel'!M26</f>
        <v>25866</v>
      </c>
      <c r="N26" s="6">
        <f>'frame fresh and panel'!N26</f>
        <v>12678</v>
      </c>
      <c r="O26" s="6">
        <f>'frame fresh and panel'!O26</f>
        <v>25883</v>
      </c>
      <c r="P26" s="6">
        <f>'frame fresh and panel'!P26</f>
        <v>36960</v>
      </c>
      <c r="Q26" s="6">
        <f>'frame fresh and panel'!Q26</f>
        <v>1315</v>
      </c>
      <c r="R26" s="6">
        <f>'frame fresh and panel'!R26</f>
        <v>19038</v>
      </c>
      <c r="S26" s="6">
        <f>'frame fresh and panel'!S26</f>
        <v>5974</v>
      </c>
      <c r="T26" s="6">
        <f>'frame fresh and panel'!T26</f>
        <v>42050</v>
      </c>
      <c r="U26" s="49"/>
    </row>
    <row r="27" spans="1:21" x14ac:dyDescent="0.45">
      <c r="A27" s="4" t="str">
        <f>'frame fresh and panel'!A27</f>
        <v>Delhi</v>
      </c>
      <c r="B27" s="2" t="str">
        <f>LEFT('frame fresh and panel'!B27,FIND(")",'frame fresh and panel'!B27))</f>
        <v>Small (5-19)</v>
      </c>
      <c r="C27" s="6">
        <f>'frame fresh and panel'!C27</f>
        <v>3967</v>
      </c>
      <c r="D27" s="6">
        <f>'frame fresh and panel'!D27</f>
        <v>1832</v>
      </c>
      <c r="E27" s="6">
        <f>'frame fresh and panel'!E27</f>
        <v>3370</v>
      </c>
      <c r="F27" s="6">
        <f>'frame fresh and panel'!F27</f>
        <v>3146</v>
      </c>
      <c r="G27" s="6">
        <f>'frame fresh and panel'!G27</f>
        <v>1715</v>
      </c>
      <c r="H27" s="6">
        <f>'frame fresh and panel'!H27</f>
        <v>1511</v>
      </c>
      <c r="I27" s="6">
        <f>'frame fresh and panel'!I27</f>
        <v>399</v>
      </c>
      <c r="J27" s="6">
        <f>'frame fresh and panel'!J27</f>
        <v>1353</v>
      </c>
      <c r="K27" s="6">
        <f>'frame fresh and panel'!K27</f>
        <v>2815</v>
      </c>
      <c r="L27" s="6">
        <f>'frame fresh and panel'!L27</f>
        <v>941</v>
      </c>
      <c r="M27" s="6">
        <f>'frame fresh and panel'!M27</f>
        <v>13839</v>
      </c>
      <c r="N27" s="6">
        <f>'frame fresh and panel'!N27</f>
        <v>13496</v>
      </c>
      <c r="O27" s="6">
        <f>'frame fresh and panel'!O27</f>
        <v>15875</v>
      </c>
      <c r="P27" s="6">
        <f>'frame fresh and panel'!P27</f>
        <v>8854</v>
      </c>
      <c r="Q27" s="6">
        <f>'frame fresh and panel'!Q27</f>
        <v>2847</v>
      </c>
      <c r="R27" s="6">
        <f>'frame fresh and panel'!R27</f>
        <v>9098</v>
      </c>
      <c r="S27" s="6">
        <f>'frame fresh and panel'!S27</f>
        <v>19676</v>
      </c>
      <c r="T27" s="6">
        <f>'frame fresh and panel'!T27</f>
        <v>61278</v>
      </c>
      <c r="U27" s="49">
        <f>SUM(C27:T31)</f>
        <v>450747</v>
      </c>
    </row>
    <row r="28" spans="1:21" x14ac:dyDescent="0.45">
      <c r="A28" s="4" t="str">
        <f>'frame fresh and panel'!A28</f>
        <v>Delhi</v>
      </c>
      <c r="B28" s="2" t="str">
        <f>LEFT('frame fresh and panel'!B28,FIND(")",'frame fresh and panel'!B28))</f>
        <v>Medium (20-99)</v>
      </c>
      <c r="C28" s="6">
        <f>'frame fresh and panel'!C28</f>
        <v>718</v>
      </c>
      <c r="D28" s="6">
        <f>'frame fresh and panel'!D28</f>
        <v>445</v>
      </c>
      <c r="E28" s="6">
        <f>'frame fresh and panel'!E28</f>
        <v>770</v>
      </c>
      <c r="F28" s="6">
        <f>'frame fresh and panel'!F28</f>
        <v>513</v>
      </c>
      <c r="G28" s="6">
        <f>'frame fresh and panel'!G28</f>
        <v>238</v>
      </c>
      <c r="H28" s="6">
        <f>'frame fresh and panel'!H28</f>
        <v>606</v>
      </c>
      <c r="I28" s="6">
        <f>'frame fresh and panel'!I28</f>
        <v>145</v>
      </c>
      <c r="J28" s="6">
        <f>'frame fresh and panel'!J28</f>
        <v>676</v>
      </c>
      <c r="K28" s="6">
        <f>'frame fresh and panel'!K28</f>
        <v>662</v>
      </c>
      <c r="L28" s="6">
        <f>'frame fresh and panel'!L28</f>
        <v>295</v>
      </c>
      <c r="M28" s="6">
        <f>'frame fresh and panel'!M28</f>
        <v>2953</v>
      </c>
      <c r="N28" s="6">
        <f>'frame fresh and panel'!N28</f>
        <v>2379</v>
      </c>
      <c r="O28" s="6">
        <f>'frame fresh and panel'!O28</f>
        <v>2522</v>
      </c>
      <c r="P28" s="6">
        <f>'frame fresh and panel'!P28</f>
        <v>550</v>
      </c>
      <c r="Q28" s="6">
        <f>'frame fresh and panel'!Q28</f>
        <v>510</v>
      </c>
      <c r="R28" s="6">
        <f>'frame fresh and panel'!R28</f>
        <v>871</v>
      </c>
      <c r="S28" s="6">
        <f>'frame fresh and panel'!S28</f>
        <v>1212</v>
      </c>
      <c r="T28" s="6">
        <f>'frame fresh and panel'!T28</f>
        <v>9682</v>
      </c>
    </row>
    <row r="29" spans="1:21" x14ac:dyDescent="0.45">
      <c r="A29" s="4" t="str">
        <f>'frame fresh and panel'!A29</f>
        <v>Delhi</v>
      </c>
      <c r="B29" s="2" t="str">
        <f>LEFT('frame fresh and panel'!B29,FIND(")",'frame fresh and panel'!B29))</f>
        <v>Large (100-199)</v>
      </c>
      <c r="C29" s="6">
        <f>'frame fresh and panel'!C29</f>
        <v>168</v>
      </c>
      <c r="D29" s="6">
        <f>'frame fresh and panel'!D29</f>
        <v>87</v>
      </c>
      <c r="E29" s="6">
        <f>'frame fresh and panel'!E29</f>
        <v>110</v>
      </c>
      <c r="F29" s="6">
        <f>'frame fresh and panel'!F29</f>
        <v>82</v>
      </c>
      <c r="G29" s="6">
        <f>'frame fresh and panel'!G29</f>
        <v>44</v>
      </c>
      <c r="H29" s="6">
        <f>'frame fresh and panel'!H29</f>
        <v>82</v>
      </c>
      <c r="I29" s="6">
        <f>'frame fresh and panel'!I29</f>
        <v>22</v>
      </c>
      <c r="J29" s="6">
        <f>'frame fresh and panel'!J29</f>
        <v>140</v>
      </c>
      <c r="K29" s="6">
        <f>'frame fresh and panel'!K29</f>
        <v>111</v>
      </c>
      <c r="L29" s="6">
        <f>'frame fresh and panel'!L29</f>
        <v>67</v>
      </c>
      <c r="M29" s="6">
        <f>'frame fresh and panel'!M29</f>
        <v>504</v>
      </c>
      <c r="N29" s="6">
        <f>'frame fresh and panel'!N29</f>
        <v>429</v>
      </c>
      <c r="O29" s="6">
        <f>'frame fresh and panel'!O29</f>
        <v>361</v>
      </c>
      <c r="P29" s="6">
        <f>'frame fresh and panel'!P29</f>
        <v>96</v>
      </c>
      <c r="Q29" s="6">
        <f>'frame fresh and panel'!Q29</f>
        <v>108</v>
      </c>
      <c r="R29" s="6">
        <f>'frame fresh and panel'!R29</f>
        <v>134</v>
      </c>
      <c r="S29" s="6">
        <f>'frame fresh and panel'!S29</f>
        <v>214</v>
      </c>
      <c r="T29" s="6">
        <f>'frame fresh and panel'!T29</f>
        <v>1635</v>
      </c>
      <c r="U29" s="49"/>
    </row>
    <row r="30" spans="1:21" x14ac:dyDescent="0.45">
      <c r="A30" s="4" t="str">
        <f>'frame fresh and panel'!A30</f>
        <v>Delhi</v>
      </c>
      <c r="B30" s="2" t="str">
        <f>LEFT('frame fresh and panel'!B30,FIND(")",'frame fresh and panel'!B30))</f>
        <v>Very Large (200 or more)</v>
      </c>
      <c r="C30" s="6">
        <f>'frame fresh and panel'!C30</f>
        <v>205</v>
      </c>
      <c r="D30" s="6">
        <f>'frame fresh and panel'!D30</f>
        <v>52</v>
      </c>
      <c r="E30" s="6">
        <f>'frame fresh and panel'!E30</f>
        <v>74</v>
      </c>
      <c r="F30" s="6">
        <f>'frame fresh and panel'!F30</f>
        <v>112</v>
      </c>
      <c r="G30" s="6">
        <f>'frame fresh and panel'!G30</f>
        <v>57</v>
      </c>
      <c r="H30" s="6">
        <f>'frame fresh and panel'!H30</f>
        <v>66</v>
      </c>
      <c r="I30" s="6">
        <f>'frame fresh and panel'!I30</f>
        <v>36</v>
      </c>
      <c r="J30" s="6">
        <f>'frame fresh and panel'!J30</f>
        <v>127</v>
      </c>
      <c r="K30" s="6">
        <f>'frame fresh and panel'!K30</f>
        <v>127</v>
      </c>
      <c r="L30" s="6">
        <f>'frame fresh and panel'!L30</f>
        <v>92</v>
      </c>
      <c r="M30" s="6">
        <f>'frame fresh and panel'!M30</f>
        <v>505</v>
      </c>
      <c r="N30" s="6">
        <f>'frame fresh and panel'!N30</f>
        <v>588</v>
      </c>
      <c r="O30" s="6">
        <f>'frame fresh and panel'!O30</f>
        <v>277</v>
      </c>
      <c r="P30" s="6">
        <f>'frame fresh and panel'!P30</f>
        <v>77</v>
      </c>
      <c r="Q30" s="6">
        <f>'frame fresh and panel'!Q30</f>
        <v>139</v>
      </c>
      <c r="R30" s="6">
        <f>'frame fresh and panel'!R30</f>
        <v>188</v>
      </c>
      <c r="S30" s="6">
        <f>'frame fresh and panel'!S30</f>
        <v>229</v>
      </c>
      <c r="T30" s="6">
        <f>'frame fresh and panel'!T30</f>
        <v>1557</v>
      </c>
      <c r="U30" s="49"/>
    </row>
    <row r="31" spans="1:21" x14ac:dyDescent="0.45">
      <c r="A31" s="4" t="str">
        <f>'frame fresh and panel'!A31</f>
        <v>Delhi</v>
      </c>
      <c r="B31" s="2" t="s">
        <v>142</v>
      </c>
      <c r="C31" s="6">
        <f>'frame fresh and panel'!C31</f>
        <v>8222</v>
      </c>
      <c r="D31" s="6">
        <f>'frame fresh and panel'!D31</f>
        <v>10599</v>
      </c>
      <c r="E31" s="6">
        <f>'frame fresh and panel'!E31</f>
        <v>7082</v>
      </c>
      <c r="F31" s="6">
        <f>'frame fresh and panel'!F31</f>
        <v>2488</v>
      </c>
      <c r="G31" s="6">
        <f>'frame fresh and panel'!G31</f>
        <v>2069</v>
      </c>
      <c r="H31" s="6">
        <f>'frame fresh and panel'!H31</f>
        <v>7286</v>
      </c>
      <c r="I31" s="6">
        <f>'frame fresh and panel'!I31</f>
        <v>1648</v>
      </c>
      <c r="J31" s="6">
        <f>'frame fresh and panel'!J31</f>
        <v>3579</v>
      </c>
      <c r="K31" s="6">
        <f>'frame fresh and panel'!K31</f>
        <v>4631</v>
      </c>
      <c r="L31" s="6">
        <f>'frame fresh and panel'!L31</f>
        <v>1482</v>
      </c>
      <c r="M31" s="6">
        <f>'frame fresh and panel'!M31</f>
        <v>39654</v>
      </c>
      <c r="N31" s="6">
        <f>'frame fresh and panel'!N31</f>
        <v>9522</v>
      </c>
      <c r="O31" s="6">
        <f>'frame fresh and panel'!O31</f>
        <v>37331</v>
      </c>
      <c r="P31" s="6">
        <f>'frame fresh and panel'!P31</f>
        <v>32925</v>
      </c>
      <c r="Q31" s="6">
        <f>'frame fresh and panel'!Q31</f>
        <v>2221</v>
      </c>
      <c r="R31" s="6">
        <f>'frame fresh and panel'!R31</f>
        <v>21684</v>
      </c>
      <c r="S31" s="6">
        <f>'frame fresh and panel'!S31</f>
        <v>4761</v>
      </c>
      <c r="T31" s="6">
        <f>'frame fresh and panel'!T31</f>
        <v>52902</v>
      </c>
    </row>
    <row r="32" spans="1:21" x14ac:dyDescent="0.45">
      <c r="A32" s="4" t="str">
        <f>'frame fresh and panel'!A32</f>
        <v>Goa</v>
      </c>
      <c r="B32" s="2" t="str">
        <f>LEFT('frame fresh and panel'!B32,FIND(")",'frame fresh and panel'!B32))</f>
        <v>Small (5-19)</v>
      </c>
      <c r="C32" s="6">
        <f>'frame fresh and panel'!C32</f>
        <v>217</v>
      </c>
      <c r="D32" s="6">
        <f>'frame fresh and panel'!D32</f>
        <v>28</v>
      </c>
      <c r="E32" s="6">
        <f>'frame fresh and panel'!E32</f>
        <v>52</v>
      </c>
      <c r="F32" s="6">
        <f>'frame fresh and panel'!F32</f>
        <v>82</v>
      </c>
      <c r="G32" s="6">
        <f>'frame fresh and panel'!G32</f>
        <v>39</v>
      </c>
      <c r="H32" s="6">
        <f>'frame fresh and panel'!H32</f>
        <v>46</v>
      </c>
      <c r="I32" s="6">
        <f>'frame fresh and panel'!I32</f>
        <v>65</v>
      </c>
      <c r="J32" s="6">
        <f>'frame fresh and panel'!J32</f>
        <v>36</v>
      </c>
      <c r="K32" s="6">
        <f>'frame fresh and panel'!K32</f>
        <v>75</v>
      </c>
      <c r="L32" s="6">
        <f>'frame fresh and panel'!L32</f>
        <v>22</v>
      </c>
      <c r="M32" s="6">
        <f>'frame fresh and panel'!M32</f>
        <v>435</v>
      </c>
      <c r="N32" s="6">
        <f>'frame fresh and panel'!N32</f>
        <v>335</v>
      </c>
      <c r="O32" s="6">
        <f>'frame fresh and panel'!O32</f>
        <v>258</v>
      </c>
      <c r="P32" s="6">
        <f>'frame fresh and panel'!P32</f>
        <v>190</v>
      </c>
      <c r="Q32" s="6">
        <f>'frame fresh and panel'!Q32</f>
        <v>558</v>
      </c>
      <c r="R32" s="6">
        <f>'frame fresh and panel'!R32</f>
        <v>270</v>
      </c>
      <c r="S32" s="6">
        <f>'frame fresh and panel'!S32</f>
        <v>408</v>
      </c>
      <c r="T32" s="6">
        <f>'frame fresh and panel'!T32</f>
        <v>1175</v>
      </c>
      <c r="U32" s="49">
        <f>SUM(C32:T36)</f>
        <v>44259</v>
      </c>
    </row>
    <row r="33" spans="1:21" x14ac:dyDescent="0.45">
      <c r="A33" s="4" t="str">
        <f>'frame fresh and panel'!A33</f>
        <v>Goa</v>
      </c>
      <c r="B33" s="2" t="str">
        <f>LEFT('frame fresh and panel'!B33,FIND(")",'frame fresh and panel'!B33))</f>
        <v>Medium (20-99)</v>
      </c>
      <c r="C33" s="6">
        <f>'frame fresh and panel'!C33</f>
        <v>67</v>
      </c>
      <c r="D33" s="6">
        <f>'frame fresh and panel'!D33</f>
        <v>7</v>
      </c>
      <c r="E33" s="6">
        <f>'frame fresh and panel'!E33</f>
        <v>5</v>
      </c>
      <c r="F33" s="6">
        <f>'frame fresh and panel'!F33</f>
        <v>33</v>
      </c>
      <c r="G33" s="6">
        <f>'frame fresh and panel'!G33</f>
        <v>23</v>
      </c>
      <c r="H33" s="6">
        <f>'frame fresh and panel'!H33</f>
        <v>40</v>
      </c>
      <c r="I33" s="6">
        <f>'frame fresh and panel'!I33</f>
        <v>26</v>
      </c>
      <c r="J33" s="6">
        <f>'frame fresh and panel'!J33</f>
        <v>53</v>
      </c>
      <c r="K33" s="6">
        <f>'frame fresh and panel'!K33</f>
        <v>41</v>
      </c>
      <c r="L33" s="6">
        <f>'frame fresh and panel'!L33</f>
        <v>18</v>
      </c>
      <c r="M33" s="6">
        <f>'frame fresh and panel'!M33</f>
        <v>242</v>
      </c>
      <c r="N33" s="6">
        <f>'frame fresh and panel'!N33</f>
        <v>38</v>
      </c>
      <c r="O33" s="6">
        <f>'frame fresh and panel'!O33</f>
        <v>26</v>
      </c>
      <c r="P33" s="6">
        <f>'frame fresh and panel'!P33</f>
        <v>12</v>
      </c>
      <c r="Q33" s="6">
        <f>'frame fresh and panel'!Q33</f>
        <v>167</v>
      </c>
      <c r="R33" s="6">
        <f>'frame fresh and panel'!R33</f>
        <v>44</v>
      </c>
      <c r="S33" s="6">
        <f>'frame fresh and panel'!S33</f>
        <v>15</v>
      </c>
      <c r="T33" s="6">
        <f>'frame fresh and panel'!T33</f>
        <v>136</v>
      </c>
      <c r="U33" s="49"/>
    </row>
    <row r="34" spans="1:21" x14ac:dyDescent="0.45">
      <c r="A34" s="4" t="str">
        <f>'frame fresh and panel'!A34</f>
        <v>Goa</v>
      </c>
      <c r="B34" s="2" t="str">
        <f>LEFT('frame fresh and panel'!B34,FIND(")",'frame fresh and panel'!B34))</f>
        <v>Large (100-199)</v>
      </c>
      <c r="C34" s="6">
        <f>'frame fresh and panel'!C34</f>
        <v>19</v>
      </c>
      <c r="D34" s="6">
        <f>'frame fresh and panel'!D34</f>
        <v>1</v>
      </c>
      <c r="E34" s="6">
        <f>'frame fresh and panel'!E34</f>
        <v>3</v>
      </c>
      <c r="F34" s="6">
        <f>'frame fresh and panel'!F34</f>
        <v>12</v>
      </c>
      <c r="G34" s="6">
        <f>'frame fresh and panel'!G34</f>
        <v>12</v>
      </c>
      <c r="H34" s="6">
        <f>'frame fresh and panel'!H34</f>
        <v>9</v>
      </c>
      <c r="I34" s="6">
        <f>'frame fresh and panel'!I34</f>
        <v>4</v>
      </c>
      <c r="J34" s="6">
        <f>'frame fresh and panel'!J34</f>
        <v>12</v>
      </c>
      <c r="K34" s="6">
        <f>'frame fresh and panel'!K34</f>
        <v>15</v>
      </c>
      <c r="L34" s="6">
        <f>'frame fresh and panel'!L34</f>
        <v>6</v>
      </c>
      <c r="M34" s="6">
        <f>'frame fresh and panel'!M34</f>
        <v>61</v>
      </c>
      <c r="N34" s="6">
        <f>'frame fresh and panel'!N34</f>
        <v>5</v>
      </c>
      <c r="O34" s="6">
        <f>'frame fresh and panel'!O34</f>
        <v>10</v>
      </c>
      <c r="P34" s="6">
        <f>'frame fresh and panel'!P34</f>
        <v>1</v>
      </c>
      <c r="Q34" s="6">
        <f>'frame fresh and panel'!Q34</f>
        <v>31</v>
      </c>
      <c r="R34" s="6">
        <f>'frame fresh and panel'!R34</f>
        <v>10</v>
      </c>
      <c r="S34" s="6">
        <f>'frame fresh and panel'!S34</f>
        <v>2</v>
      </c>
      <c r="T34" s="6">
        <f>'frame fresh and panel'!T34</f>
        <v>21</v>
      </c>
      <c r="U34" s="49"/>
    </row>
    <row r="35" spans="1:21" x14ac:dyDescent="0.45">
      <c r="A35" s="4" t="str">
        <f>'frame fresh and panel'!A35</f>
        <v>Goa</v>
      </c>
      <c r="B35" s="2" t="str">
        <f>LEFT('frame fresh and panel'!B35,FIND(")",'frame fresh and panel'!B35))</f>
        <v>Very Large (200 or more)</v>
      </c>
      <c r="C35" s="6">
        <f>'frame fresh and panel'!C35</f>
        <v>9</v>
      </c>
      <c r="D35" s="6">
        <f>'frame fresh and panel'!D35</f>
        <v>6</v>
      </c>
      <c r="E35" s="6">
        <f>'frame fresh and panel'!E35</f>
        <v>0</v>
      </c>
      <c r="F35" s="6">
        <f>'frame fresh and panel'!F35</f>
        <v>11</v>
      </c>
      <c r="G35" s="6">
        <f>'frame fresh and panel'!G35</f>
        <v>51</v>
      </c>
      <c r="H35" s="6">
        <f>'frame fresh and panel'!H35</f>
        <v>8</v>
      </c>
      <c r="I35" s="6">
        <f>'frame fresh and panel'!I35</f>
        <v>2</v>
      </c>
      <c r="J35" s="6">
        <f>'frame fresh and panel'!J35</f>
        <v>20</v>
      </c>
      <c r="K35" s="6">
        <f>'frame fresh and panel'!K35</f>
        <v>14</v>
      </c>
      <c r="L35" s="6">
        <f>'frame fresh and panel'!L35</f>
        <v>4</v>
      </c>
      <c r="M35" s="6">
        <f>'frame fresh and panel'!M35</f>
        <v>82</v>
      </c>
      <c r="N35" s="6">
        <f>'frame fresh and panel'!N35</f>
        <v>12</v>
      </c>
      <c r="O35" s="6">
        <f>'frame fresh and panel'!O35</f>
        <v>3</v>
      </c>
      <c r="P35" s="6">
        <f>'frame fresh and panel'!P35</f>
        <v>2</v>
      </c>
      <c r="Q35" s="6">
        <f>'frame fresh and panel'!Q35</f>
        <v>16</v>
      </c>
      <c r="R35" s="6">
        <f>'frame fresh and panel'!R35</f>
        <v>6</v>
      </c>
      <c r="S35" s="6">
        <f>'frame fresh and panel'!S35</f>
        <v>4</v>
      </c>
      <c r="T35" s="6">
        <f>'frame fresh and panel'!T35</f>
        <v>15</v>
      </c>
    </row>
    <row r="36" spans="1:21" x14ac:dyDescent="0.45">
      <c r="A36" s="4" t="str">
        <f>'frame fresh and panel'!A36</f>
        <v>Goa</v>
      </c>
      <c r="B36" s="2" t="s">
        <v>142</v>
      </c>
      <c r="C36" s="6">
        <f>'frame fresh and panel'!C36</f>
        <v>1757</v>
      </c>
      <c r="D36" s="6">
        <f>'frame fresh and panel'!D36</f>
        <v>384</v>
      </c>
      <c r="E36" s="6">
        <f>'frame fresh and panel'!E36</f>
        <v>1063</v>
      </c>
      <c r="F36" s="6">
        <f>'frame fresh and panel'!F36</f>
        <v>24</v>
      </c>
      <c r="G36" s="6">
        <f>'frame fresh and panel'!G36</f>
        <v>83</v>
      </c>
      <c r="H36" s="6">
        <f>'frame fresh and panel'!H36</f>
        <v>258</v>
      </c>
      <c r="I36" s="6">
        <f>'frame fresh and panel'!I36</f>
        <v>211</v>
      </c>
      <c r="J36" s="6">
        <f>'frame fresh and panel'!J36</f>
        <v>120</v>
      </c>
      <c r="K36" s="6">
        <f>'frame fresh and panel'!K36</f>
        <v>181</v>
      </c>
      <c r="L36" s="6">
        <f>'frame fresh and panel'!L36</f>
        <v>52</v>
      </c>
      <c r="M36" s="6">
        <f>'frame fresh and panel'!M36</f>
        <v>3220</v>
      </c>
      <c r="N36" s="6">
        <f>'frame fresh and panel'!N36</f>
        <v>2514</v>
      </c>
      <c r="O36" s="6">
        <f>'frame fresh and panel'!O36</f>
        <v>3931</v>
      </c>
      <c r="P36" s="6">
        <f>'frame fresh and panel'!P36</f>
        <v>7454</v>
      </c>
      <c r="Q36" s="6">
        <f>'frame fresh and panel'!Q36</f>
        <v>1266</v>
      </c>
      <c r="R36" s="6">
        <f>'frame fresh and panel'!R36</f>
        <v>5241</v>
      </c>
      <c r="S36" s="6">
        <f>'frame fresh and panel'!S36</f>
        <v>566</v>
      </c>
      <c r="T36" s="6">
        <f>'frame fresh and panel'!T36</f>
        <v>10151</v>
      </c>
      <c r="U36" s="49">
        <f>SUM(C37:T41)</f>
        <v>923467</v>
      </c>
    </row>
    <row r="37" spans="1:21" x14ac:dyDescent="0.45">
      <c r="A37" s="4" t="str">
        <f>'frame fresh and panel'!A37</f>
        <v>Gujarat, Dadra &amp; Nagar Haveli &amp; Daman &amp; Diu</v>
      </c>
      <c r="B37" s="2" t="str">
        <f>LEFT('frame fresh and panel'!B37,FIND(")",'frame fresh and panel'!B37))</f>
        <v>Small (5-19)</v>
      </c>
      <c r="C37" s="6">
        <f>'frame fresh and panel'!C37</f>
        <v>3328</v>
      </c>
      <c r="D37" s="6">
        <f>'frame fresh and panel'!D37</f>
        <v>4038</v>
      </c>
      <c r="E37" s="6">
        <f>'frame fresh and panel'!E37</f>
        <v>826</v>
      </c>
      <c r="F37" s="6">
        <f>'frame fresh and panel'!F37</f>
        <v>4927</v>
      </c>
      <c r="G37" s="6">
        <f>'frame fresh and panel'!G37</f>
        <v>2123</v>
      </c>
      <c r="H37" s="6">
        <f>'frame fresh and panel'!H37</f>
        <v>2595</v>
      </c>
      <c r="I37" s="6">
        <f>'frame fresh and panel'!I37</f>
        <v>1830</v>
      </c>
      <c r="J37" s="6">
        <f>'frame fresh and panel'!J37</f>
        <v>2118</v>
      </c>
      <c r="K37" s="6">
        <f>'frame fresh and panel'!K37</f>
        <v>4418</v>
      </c>
      <c r="L37" s="6">
        <f>'frame fresh and panel'!L37</f>
        <v>400</v>
      </c>
      <c r="M37" s="6">
        <f>'frame fresh and panel'!M37</f>
        <v>10876</v>
      </c>
      <c r="N37" s="6">
        <f>'frame fresh and panel'!N37</f>
        <v>5224</v>
      </c>
      <c r="O37" s="6">
        <f>'frame fresh and panel'!O37</f>
        <v>7556</v>
      </c>
      <c r="P37" s="6">
        <f>'frame fresh and panel'!P37</f>
        <v>3120</v>
      </c>
      <c r="Q37" s="6">
        <f>'frame fresh and panel'!Q37</f>
        <v>836</v>
      </c>
      <c r="R37" s="6">
        <f>'frame fresh and panel'!R37</f>
        <v>2754</v>
      </c>
      <c r="S37" s="6">
        <f>'frame fresh and panel'!S37</f>
        <v>8282</v>
      </c>
      <c r="T37" s="6">
        <f>'frame fresh and panel'!T37</f>
        <v>13049</v>
      </c>
    </row>
    <row r="38" spans="1:21" x14ac:dyDescent="0.45">
      <c r="A38" s="4" t="str">
        <f>'frame fresh and panel'!A38</f>
        <v>Gujarat, Dadra &amp; Nagar Haveli &amp; Daman &amp; Diu</v>
      </c>
      <c r="B38" s="2" t="str">
        <f>LEFT('frame fresh and panel'!B38,FIND(")",'frame fresh and panel'!B38))</f>
        <v>Medium (20-99)</v>
      </c>
      <c r="C38" s="6">
        <f>'frame fresh and panel'!C38</f>
        <v>1821</v>
      </c>
      <c r="D38" s="6">
        <f>'frame fresh and panel'!D38</f>
        <v>4008</v>
      </c>
      <c r="E38" s="6">
        <f>'frame fresh and panel'!E38</f>
        <v>531</v>
      </c>
      <c r="F38" s="6">
        <f>'frame fresh and panel'!F38</f>
        <v>2559</v>
      </c>
      <c r="G38" s="6">
        <f>'frame fresh and panel'!G38</f>
        <v>1054</v>
      </c>
      <c r="H38" s="6">
        <f>'frame fresh and panel'!H38</f>
        <v>2723</v>
      </c>
      <c r="I38" s="6">
        <f>'frame fresh and panel'!I38</f>
        <v>2230</v>
      </c>
      <c r="J38" s="6">
        <f>'frame fresh and panel'!J38</f>
        <v>2114</v>
      </c>
      <c r="K38" s="6">
        <f>'frame fresh and panel'!K38</f>
        <v>2281</v>
      </c>
      <c r="L38" s="6">
        <f>'frame fresh and panel'!L38</f>
        <v>237</v>
      </c>
      <c r="M38" s="6">
        <f>'frame fresh and panel'!M38</f>
        <v>6849</v>
      </c>
      <c r="N38" s="6">
        <f>'frame fresh and panel'!N38</f>
        <v>737</v>
      </c>
      <c r="O38" s="6">
        <f>'frame fresh and panel'!O38</f>
        <v>853</v>
      </c>
      <c r="P38" s="6">
        <f>'frame fresh and panel'!P38</f>
        <v>269</v>
      </c>
      <c r="Q38" s="6">
        <f>'frame fresh and panel'!Q38</f>
        <v>180</v>
      </c>
      <c r="R38" s="6">
        <f>'frame fresh and panel'!R38</f>
        <v>398</v>
      </c>
      <c r="S38" s="6">
        <f>'frame fresh and panel'!S38</f>
        <v>306</v>
      </c>
      <c r="T38" s="6">
        <f>'frame fresh and panel'!T38</f>
        <v>1412</v>
      </c>
      <c r="U38" s="49"/>
    </row>
    <row r="39" spans="1:21" x14ac:dyDescent="0.45">
      <c r="A39" s="4" t="str">
        <f>'frame fresh and panel'!A39</f>
        <v>Gujarat, Dadra &amp; Nagar Haveli &amp; Daman &amp; Diu</v>
      </c>
      <c r="B39" s="2" t="str">
        <f>LEFT('frame fresh and panel'!B39,FIND(")",'frame fresh and panel'!B39))</f>
        <v>Large (100-199)</v>
      </c>
      <c r="C39" s="6">
        <f>'frame fresh and panel'!C39</f>
        <v>217</v>
      </c>
      <c r="D39" s="6">
        <f>'frame fresh and panel'!D39</f>
        <v>498</v>
      </c>
      <c r="E39" s="6">
        <f>'frame fresh and panel'!E39</f>
        <v>68</v>
      </c>
      <c r="F39" s="6">
        <f>'frame fresh and panel'!F39</f>
        <v>369</v>
      </c>
      <c r="G39" s="6">
        <f>'frame fresh and panel'!G39</f>
        <v>184</v>
      </c>
      <c r="H39" s="6">
        <f>'frame fresh and panel'!H39</f>
        <v>303</v>
      </c>
      <c r="I39" s="6">
        <f>'frame fresh and panel'!I39</f>
        <v>393</v>
      </c>
      <c r="J39" s="6">
        <f>'frame fresh and panel'!J39</f>
        <v>263</v>
      </c>
      <c r="K39" s="6">
        <f>'frame fresh and panel'!K39</f>
        <v>250</v>
      </c>
      <c r="L39" s="6">
        <f>'frame fresh and panel'!L39</f>
        <v>26</v>
      </c>
      <c r="M39" s="6">
        <f>'frame fresh and panel'!M39</f>
        <v>753</v>
      </c>
      <c r="N39" s="6">
        <f>'frame fresh and panel'!N39</f>
        <v>192</v>
      </c>
      <c r="O39" s="6">
        <f>'frame fresh and panel'!O39</f>
        <v>138</v>
      </c>
      <c r="P39" s="6">
        <f>'frame fresh and panel'!P39</f>
        <v>44</v>
      </c>
      <c r="Q39" s="6">
        <f>'frame fresh and panel'!Q39</f>
        <v>50</v>
      </c>
      <c r="R39" s="6">
        <f>'frame fresh and panel'!R39</f>
        <v>50</v>
      </c>
      <c r="S39" s="6">
        <f>'frame fresh and panel'!S39</f>
        <v>51</v>
      </c>
      <c r="T39" s="6">
        <f>'frame fresh and panel'!T39</f>
        <v>263</v>
      </c>
    </row>
    <row r="40" spans="1:21" x14ac:dyDescent="0.45">
      <c r="A40" s="4" t="str">
        <f>'frame fresh and panel'!A40</f>
        <v>Gujarat, Dadra &amp; Nagar Haveli &amp; Daman &amp; Diu</v>
      </c>
      <c r="B40" s="2" t="str">
        <f>LEFT('frame fresh and panel'!B40,FIND(")",'frame fresh and panel'!B40))</f>
        <v>Very Large (200 or more)</v>
      </c>
      <c r="C40" s="6">
        <f>'frame fresh and panel'!C40</f>
        <v>317</v>
      </c>
      <c r="D40" s="6">
        <f>'frame fresh and panel'!D40</f>
        <v>773</v>
      </c>
      <c r="E40" s="6">
        <f>'frame fresh and panel'!E40</f>
        <v>81</v>
      </c>
      <c r="F40" s="6">
        <f>'frame fresh and panel'!F40</f>
        <v>643</v>
      </c>
      <c r="G40" s="6">
        <f>'frame fresh and panel'!G40</f>
        <v>332</v>
      </c>
      <c r="H40" s="6">
        <f>'frame fresh and panel'!H40</f>
        <v>380</v>
      </c>
      <c r="I40" s="6">
        <f>'frame fresh and panel'!I40</f>
        <v>382</v>
      </c>
      <c r="J40" s="6">
        <f>'frame fresh and panel'!J40</f>
        <v>300</v>
      </c>
      <c r="K40" s="6">
        <f>'frame fresh and panel'!K40</f>
        <v>321</v>
      </c>
      <c r="L40" s="6">
        <f>'frame fresh and panel'!L40</f>
        <v>85</v>
      </c>
      <c r="M40" s="6">
        <f>'frame fresh and panel'!M40</f>
        <v>1008</v>
      </c>
      <c r="N40" s="6">
        <f>'frame fresh and panel'!N40</f>
        <v>319</v>
      </c>
      <c r="O40" s="6">
        <f>'frame fresh and panel'!O40</f>
        <v>155</v>
      </c>
      <c r="P40" s="6">
        <f>'frame fresh and panel'!P40</f>
        <v>38</v>
      </c>
      <c r="Q40" s="6">
        <f>'frame fresh and panel'!Q40</f>
        <v>39</v>
      </c>
      <c r="R40" s="6">
        <f>'frame fresh and panel'!R40</f>
        <v>89</v>
      </c>
      <c r="S40" s="6">
        <f>'frame fresh and panel'!S40</f>
        <v>73</v>
      </c>
      <c r="T40" s="6">
        <f>'frame fresh and panel'!T40</f>
        <v>263</v>
      </c>
    </row>
    <row r="41" spans="1:21" x14ac:dyDescent="0.45">
      <c r="A41" s="4" t="str">
        <f>'frame fresh and panel'!A41</f>
        <v>Gujarat, Dadra &amp; Nagar Haveli &amp; Daman &amp; Diu</v>
      </c>
      <c r="B41" s="2" t="s">
        <v>142</v>
      </c>
      <c r="C41" s="6">
        <f>'frame fresh and panel'!C41</f>
        <v>47806</v>
      </c>
      <c r="D41" s="6">
        <f>'frame fresh and panel'!D41</f>
        <v>45030</v>
      </c>
      <c r="E41" s="6">
        <f>'frame fresh and panel'!E41</f>
        <v>8743</v>
      </c>
      <c r="F41" s="6">
        <f>'frame fresh and panel'!F41</f>
        <v>15719</v>
      </c>
      <c r="G41" s="6">
        <f>'frame fresh and panel'!G41</f>
        <v>6088</v>
      </c>
      <c r="H41" s="6">
        <f>'frame fresh and panel'!H41</f>
        <v>15939</v>
      </c>
      <c r="I41" s="6">
        <f>'frame fresh and panel'!I41</f>
        <v>16041</v>
      </c>
      <c r="J41" s="6">
        <f>'frame fresh and panel'!J41</f>
        <v>23748</v>
      </c>
      <c r="K41" s="6">
        <f>'frame fresh and panel'!K41</f>
        <v>35233</v>
      </c>
      <c r="L41" s="6">
        <f>'frame fresh and panel'!L41</f>
        <v>4950</v>
      </c>
      <c r="M41" s="6">
        <f>'frame fresh and panel'!M41</f>
        <v>128945</v>
      </c>
      <c r="N41" s="6">
        <f>'frame fresh and panel'!N41</f>
        <v>32890</v>
      </c>
      <c r="O41" s="6">
        <f>'frame fresh and panel'!O41</f>
        <v>114809</v>
      </c>
      <c r="P41" s="6">
        <f>'frame fresh and panel'!P41</f>
        <v>106718</v>
      </c>
      <c r="Q41" s="6">
        <f>'frame fresh and panel'!Q41</f>
        <v>6524</v>
      </c>
      <c r="R41" s="6">
        <f>'frame fresh and panel'!R41</f>
        <v>58502</v>
      </c>
      <c r="S41" s="6">
        <f>'frame fresh and panel'!S41</f>
        <v>12696</v>
      </c>
      <c r="T41" s="6">
        <f>'frame fresh and panel'!T41</f>
        <v>124514</v>
      </c>
    </row>
    <row r="42" spans="1:21" x14ac:dyDescent="0.45">
      <c r="A42" s="4" t="str">
        <f>'frame fresh and panel'!A42</f>
        <v>Haryana</v>
      </c>
      <c r="B42" s="2" t="str">
        <f>LEFT('frame fresh and panel'!B42,FIND(")",'frame fresh and panel'!B42))</f>
        <v>Small (5-19)</v>
      </c>
      <c r="C42" s="6">
        <f>'frame fresh and panel'!C42</f>
        <v>1845</v>
      </c>
      <c r="D42" s="6">
        <f>'frame fresh and panel'!D42</f>
        <v>941</v>
      </c>
      <c r="E42" s="6">
        <f>'frame fresh and panel'!E42</f>
        <v>776</v>
      </c>
      <c r="F42" s="6">
        <f>'frame fresh and panel'!F42</f>
        <v>1559</v>
      </c>
      <c r="G42" s="6">
        <f>'frame fresh and panel'!G42</f>
        <v>708</v>
      </c>
      <c r="H42" s="6">
        <f>'frame fresh and panel'!H42</f>
        <v>620</v>
      </c>
      <c r="I42" s="6">
        <f>'frame fresh and panel'!I42</f>
        <v>419</v>
      </c>
      <c r="J42" s="6">
        <f>'frame fresh and panel'!J42</f>
        <v>506</v>
      </c>
      <c r="K42" s="6">
        <f>'frame fresh and panel'!K42</f>
        <v>1376</v>
      </c>
      <c r="L42" s="6">
        <f>'frame fresh and panel'!L42</f>
        <v>526</v>
      </c>
      <c r="M42" s="6">
        <f>'frame fresh and panel'!M42</f>
        <v>4861</v>
      </c>
      <c r="N42" s="6">
        <f>'frame fresh and panel'!N42</f>
        <v>3366</v>
      </c>
      <c r="O42" s="6">
        <f>'frame fresh and panel'!O42</f>
        <v>4320</v>
      </c>
      <c r="P42" s="6">
        <f>'frame fresh and panel'!P42</f>
        <v>3256</v>
      </c>
      <c r="Q42" s="6">
        <f>'frame fresh and panel'!Q42</f>
        <v>777</v>
      </c>
      <c r="R42" s="6">
        <f>'frame fresh and panel'!R42</f>
        <v>2523</v>
      </c>
      <c r="S42" s="6">
        <f>'frame fresh and panel'!S42</f>
        <v>7259</v>
      </c>
      <c r="T42" s="6">
        <f>'frame fresh and panel'!T42</f>
        <v>15298</v>
      </c>
      <c r="U42" s="49">
        <f>SUM(C42:T46)</f>
        <v>359018</v>
      </c>
    </row>
    <row r="43" spans="1:21" x14ac:dyDescent="0.45">
      <c r="A43" s="4" t="str">
        <f>'frame fresh and panel'!A43</f>
        <v>Haryana</v>
      </c>
      <c r="B43" s="2" t="str">
        <f>LEFT('frame fresh and panel'!B43,FIND(")",'frame fresh and panel'!B43))</f>
        <v>Medium (20-99)</v>
      </c>
      <c r="C43" s="6">
        <f>'frame fresh and panel'!C43</f>
        <v>793</v>
      </c>
      <c r="D43" s="6">
        <f>'frame fresh and panel'!D43</f>
        <v>786</v>
      </c>
      <c r="E43" s="6">
        <f>'frame fresh and panel'!E43</f>
        <v>486</v>
      </c>
      <c r="F43" s="6">
        <f>'frame fresh and panel'!F43</f>
        <v>351</v>
      </c>
      <c r="G43" s="6">
        <f>'frame fresh and panel'!G43</f>
        <v>128</v>
      </c>
      <c r="H43" s="6">
        <f>'frame fresh and panel'!H43</f>
        <v>459</v>
      </c>
      <c r="I43" s="6">
        <f>'frame fresh and panel'!I43</f>
        <v>952</v>
      </c>
      <c r="J43" s="6">
        <f>'frame fresh and panel'!J43</f>
        <v>324</v>
      </c>
      <c r="K43" s="6">
        <f>'frame fresh and panel'!K43</f>
        <v>514</v>
      </c>
      <c r="L43" s="6">
        <f>'frame fresh and panel'!L43</f>
        <v>500</v>
      </c>
      <c r="M43" s="6">
        <f>'frame fresh and panel'!M43</f>
        <v>2165</v>
      </c>
      <c r="N43" s="6">
        <f>'frame fresh and panel'!N43</f>
        <v>272</v>
      </c>
      <c r="O43" s="6">
        <f>'frame fresh and panel'!O43</f>
        <v>375</v>
      </c>
      <c r="P43" s="6">
        <f>'frame fresh and panel'!P43</f>
        <v>112</v>
      </c>
      <c r="Q43" s="6">
        <f>'frame fresh and panel'!Q43</f>
        <v>81</v>
      </c>
      <c r="R43" s="6">
        <f>'frame fresh and panel'!R43</f>
        <v>169</v>
      </c>
      <c r="S43" s="6">
        <f>'frame fresh and panel'!S43</f>
        <v>247</v>
      </c>
      <c r="T43" s="6">
        <f>'frame fresh and panel'!T43</f>
        <v>1215</v>
      </c>
      <c r="U43" s="49"/>
    </row>
    <row r="44" spans="1:21" x14ac:dyDescent="0.45">
      <c r="A44" s="4" t="str">
        <f>'frame fresh and panel'!A44</f>
        <v>Haryana</v>
      </c>
      <c r="B44" s="2" t="str">
        <f>LEFT('frame fresh and panel'!B44,FIND(")",'frame fresh and panel'!B44))</f>
        <v>Large (100-199)</v>
      </c>
      <c r="C44" s="6">
        <f>'frame fresh and panel'!C44</f>
        <v>129</v>
      </c>
      <c r="D44" s="6">
        <f>'frame fresh and panel'!D44</f>
        <v>109</v>
      </c>
      <c r="E44" s="6">
        <f>'frame fresh and panel'!E44</f>
        <v>72</v>
      </c>
      <c r="F44" s="6">
        <f>'frame fresh and panel'!F44</f>
        <v>53</v>
      </c>
      <c r="G44" s="6">
        <f>'frame fresh and panel'!G44</f>
        <v>24</v>
      </c>
      <c r="H44" s="6">
        <f>'frame fresh and panel'!H44</f>
        <v>62</v>
      </c>
      <c r="I44" s="6">
        <f>'frame fresh and panel'!I44</f>
        <v>35</v>
      </c>
      <c r="J44" s="6">
        <f>'frame fresh and panel'!J44</f>
        <v>61</v>
      </c>
      <c r="K44" s="6">
        <f>'frame fresh and panel'!K44</f>
        <v>117</v>
      </c>
      <c r="L44" s="6">
        <f>'frame fresh and panel'!L44</f>
        <v>113</v>
      </c>
      <c r="M44" s="6">
        <f>'frame fresh and panel'!M44</f>
        <v>370</v>
      </c>
      <c r="N44" s="6">
        <f>'frame fresh and panel'!N44</f>
        <v>80</v>
      </c>
      <c r="O44" s="6">
        <f>'frame fresh and panel'!O44</f>
        <v>73</v>
      </c>
      <c r="P44" s="6">
        <f>'frame fresh and panel'!P44</f>
        <v>24</v>
      </c>
      <c r="Q44" s="6">
        <f>'frame fresh and panel'!Q44</f>
        <v>15</v>
      </c>
      <c r="R44" s="6">
        <f>'frame fresh and panel'!R44</f>
        <v>33</v>
      </c>
      <c r="S44" s="6">
        <f>'frame fresh and panel'!S44</f>
        <v>53</v>
      </c>
      <c r="T44" s="6">
        <f>'frame fresh and panel'!T44</f>
        <v>231</v>
      </c>
    </row>
    <row r="45" spans="1:21" x14ac:dyDescent="0.45">
      <c r="A45" s="4" t="str">
        <f>'frame fresh and panel'!A45</f>
        <v>Haryana</v>
      </c>
      <c r="B45" s="2" t="str">
        <f>LEFT('frame fresh and panel'!B45,FIND(")",'frame fresh and panel'!B45))</f>
        <v>Very Large (200 or more)</v>
      </c>
      <c r="C45" s="6">
        <f>'frame fresh and panel'!C45</f>
        <v>152</v>
      </c>
      <c r="D45" s="6">
        <f>'frame fresh and panel'!D45</f>
        <v>142</v>
      </c>
      <c r="E45" s="6">
        <f>'frame fresh and panel'!E45</f>
        <v>159</v>
      </c>
      <c r="F45" s="6">
        <f>'frame fresh and panel'!F45</f>
        <v>59</v>
      </c>
      <c r="G45" s="6">
        <f>'frame fresh and panel'!G45</f>
        <v>31</v>
      </c>
      <c r="H45" s="6">
        <f>'frame fresh and panel'!H45</f>
        <v>63</v>
      </c>
      <c r="I45" s="6">
        <f>'frame fresh and panel'!I45</f>
        <v>31</v>
      </c>
      <c r="J45" s="6">
        <f>'frame fresh and panel'!J45</f>
        <v>88</v>
      </c>
      <c r="K45" s="6">
        <f>'frame fresh and panel'!K45</f>
        <v>142</v>
      </c>
      <c r="L45" s="6">
        <f>'frame fresh and panel'!L45</f>
        <v>349</v>
      </c>
      <c r="M45" s="6">
        <f>'frame fresh and panel'!M45</f>
        <v>586</v>
      </c>
      <c r="N45" s="6">
        <f>'frame fresh and panel'!N45</f>
        <v>142</v>
      </c>
      <c r="O45" s="6">
        <f>'frame fresh and panel'!O45</f>
        <v>78</v>
      </c>
      <c r="P45" s="6">
        <f>'frame fresh and panel'!P45</f>
        <v>21</v>
      </c>
      <c r="Q45" s="6">
        <f>'frame fresh and panel'!Q45</f>
        <v>24</v>
      </c>
      <c r="R45" s="6">
        <f>'frame fresh and panel'!R45</f>
        <v>50</v>
      </c>
      <c r="S45" s="6">
        <f>'frame fresh and panel'!S45</f>
        <v>63</v>
      </c>
      <c r="T45" s="6">
        <f>'frame fresh and panel'!T45</f>
        <v>333</v>
      </c>
      <c r="U45" s="49"/>
    </row>
    <row r="46" spans="1:21" x14ac:dyDescent="0.45">
      <c r="A46" s="4" t="str">
        <f>'frame fresh and panel'!A46</f>
        <v>Haryana</v>
      </c>
      <c r="B46" s="2" t="s">
        <v>142</v>
      </c>
      <c r="C46" s="6">
        <f>'frame fresh and panel'!C46</f>
        <v>15953</v>
      </c>
      <c r="D46" s="6">
        <f>'frame fresh and panel'!D46</f>
        <v>10390</v>
      </c>
      <c r="E46" s="6">
        <f>'frame fresh and panel'!E46</f>
        <v>11272</v>
      </c>
      <c r="F46" s="6">
        <f>'frame fresh and panel'!F46</f>
        <v>2667</v>
      </c>
      <c r="G46" s="6">
        <f>'frame fresh and panel'!G46</f>
        <v>1833</v>
      </c>
      <c r="H46" s="6">
        <f>'frame fresh and panel'!H46</f>
        <v>4494</v>
      </c>
      <c r="I46" s="6">
        <f>'frame fresh and panel'!I46</f>
        <v>4081</v>
      </c>
      <c r="J46" s="6">
        <f>'frame fresh and panel'!J46</f>
        <v>4452</v>
      </c>
      <c r="K46" s="6">
        <f>'frame fresh and panel'!K46</f>
        <v>6393</v>
      </c>
      <c r="L46" s="6">
        <f>'frame fresh and panel'!L46</f>
        <v>1871</v>
      </c>
      <c r="M46" s="6">
        <f>'frame fresh and panel'!M46</f>
        <v>35792</v>
      </c>
      <c r="N46" s="6">
        <f>'frame fresh and panel'!N46</f>
        <v>9951</v>
      </c>
      <c r="O46" s="6">
        <f>'frame fresh and panel'!O46</f>
        <v>37884</v>
      </c>
      <c r="P46" s="6">
        <f>'frame fresh and panel'!P46</f>
        <v>46522</v>
      </c>
      <c r="Q46" s="6">
        <f>'frame fresh and panel'!Q46</f>
        <v>2888</v>
      </c>
      <c r="R46" s="6">
        <f>'frame fresh and panel'!R46</f>
        <v>29806</v>
      </c>
      <c r="S46" s="6">
        <f>'frame fresh and panel'!S46</f>
        <v>6861</v>
      </c>
      <c r="T46" s="6">
        <f>'frame fresh and panel'!T46</f>
        <v>60876</v>
      </c>
      <c r="U46" s="49"/>
    </row>
    <row r="47" spans="1:21" x14ac:dyDescent="0.45">
      <c r="A47" s="4" t="str">
        <f>'frame fresh and panel'!A47</f>
        <v>Himachal Pradesh</v>
      </c>
      <c r="B47" s="2" t="str">
        <f>LEFT('frame fresh and panel'!B47,FIND(")",'frame fresh and panel'!B47))</f>
        <v>Small (5-19)</v>
      </c>
      <c r="C47" s="6">
        <f>'frame fresh and panel'!C47</f>
        <v>266</v>
      </c>
      <c r="D47" s="6">
        <f>'frame fresh and panel'!D47</f>
        <v>50</v>
      </c>
      <c r="E47" s="6">
        <f>'frame fresh and panel'!E47</f>
        <v>31</v>
      </c>
      <c r="F47" s="6">
        <f>'frame fresh and panel'!F47</f>
        <v>279</v>
      </c>
      <c r="G47" s="6">
        <f>'frame fresh and panel'!G47</f>
        <v>264</v>
      </c>
      <c r="H47" s="6">
        <f>'frame fresh and panel'!H47</f>
        <v>142</v>
      </c>
      <c r="I47" s="6">
        <f>'frame fresh and panel'!I47</f>
        <v>57</v>
      </c>
      <c r="J47" s="6">
        <f>'frame fresh and panel'!J47</f>
        <v>72</v>
      </c>
      <c r="K47" s="6">
        <f>'frame fresh and panel'!K47</f>
        <v>79</v>
      </c>
      <c r="L47" s="6">
        <f>'frame fresh and panel'!L47</f>
        <v>44</v>
      </c>
      <c r="M47" s="6">
        <f>'frame fresh and panel'!M47</f>
        <v>667</v>
      </c>
      <c r="N47" s="6">
        <f>'frame fresh and panel'!N47</f>
        <v>590</v>
      </c>
      <c r="O47" s="6">
        <f>'frame fresh and panel'!O47</f>
        <v>361</v>
      </c>
      <c r="P47" s="6">
        <f>'frame fresh and panel'!P47</f>
        <v>253</v>
      </c>
      <c r="Q47" s="6">
        <f>'frame fresh and panel'!Q47</f>
        <v>347</v>
      </c>
      <c r="R47" s="6">
        <f>'frame fresh and panel'!R47</f>
        <v>231</v>
      </c>
      <c r="S47" s="6">
        <f>'frame fresh and panel'!S47</f>
        <v>413</v>
      </c>
      <c r="T47" s="6">
        <f>'frame fresh and panel'!T47</f>
        <v>957</v>
      </c>
      <c r="U47" s="49">
        <f>SUM(C47:T51)</f>
        <v>71094</v>
      </c>
    </row>
    <row r="48" spans="1:21" x14ac:dyDescent="0.45">
      <c r="A48" s="4" t="str">
        <f>'frame fresh and panel'!A48</f>
        <v>Himachal Pradesh</v>
      </c>
      <c r="B48" s="2" t="str">
        <f>LEFT('frame fresh and panel'!B48,FIND(")",'frame fresh and panel'!B48))</f>
        <v>Medium (20-99)</v>
      </c>
      <c r="C48" s="6">
        <f>'frame fresh and panel'!C48</f>
        <v>106</v>
      </c>
      <c r="D48" s="6">
        <f>'frame fresh and panel'!D48</f>
        <v>39</v>
      </c>
      <c r="E48" s="6">
        <f>'frame fresh and panel'!E48</f>
        <v>5</v>
      </c>
      <c r="F48" s="6">
        <f>'frame fresh and panel'!F48</f>
        <v>135</v>
      </c>
      <c r="G48" s="6">
        <f>'frame fresh and panel'!G48</f>
        <v>323</v>
      </c>
      <c r="H48" s="6">
        <f>'frame fresh and panel'!H48</f>
        <v>153</v>
      </c>
      <c r="I48" s="6">
        <f>'frame fresh and panel'!I48</f>
        <v>45</v>
      </c>
      <c r="J48" s="6">
        <f>'frame fresh and panel'!J48</f>
        <v>103</v>
      </c>
      <c r="K48" s="6">
        <f>'frame fresh and panel'!K48</f>
        <v>36</v>
      </c>
      <c r="L48" s="6">
        <f>'frame fresh and panel'!L48</f>
        <v>47</v>
      </c>
      <c r="M48" s="6">
        <f>'frame fresh and panel'!M48</f>
        <v>615</v>
      </c>
      <c r="N48" s="6">
        <f>'frame fresh and panel'!N48</f>
        <v>47</v>
      </c>
      <c r="O48" s="6">
        <f>'frame fresh and panel'!O48</f>
        <v>19</v>
      </c>
      <c r="P48" s="6">
        <f>'frame fresh and panel'!P48</f>
        <v>10</v>
      </c>
      <c r="Q48" s="6">
        <f>'frame fresh and panel'!Q48</f>
        <v>72</v>
      </c>
      <c r="R48" s="6">
        <f>'frame fresh and panel'!R48</f>
        <v>11</v>
      </c>
      <c r="S48" s="6">
        <f>'frame fresh and panel'!S48</f>
        <v>7</v>
      </c>
      <c r="T48" s="6">
        <f>'frame fresh and panel'!T48</f>
        <v>80</v>
      </c>
    </row>
    <row r="49" spans="1:21" x14ac:dyDescent="0.45">
      <c r="A49" s="4" t="str">
        <f>'frame fresh and panel'!A49</f>
        <v>Himachal Pradesh</v>
      </c>
      <c r="B49" s="2" t="str">
        <f>LEFT('frame fresh and panel'!B49,FIND(")",'frame fresh and panel'!B49))</f>
        <v>Large (100-199)</v>
      </c>
      <c r="C49" s="6">
        <f>'frame fresh and panel'!C49</f>
        <v>14</v>
      </c>
      <c r="D49" s="6">
        <f>'frame fresh and panel'!D49</f>
        <v>10</v>
      </c>
      <c r="E49" s="6">
        <f>'frame fresh and panel'!E49</f>
        <v>7</v>
      </c>
      <c r="F49" s="6">
        <f>'frame fresh and panel'!F49</f>
        <v>31</v>
      </c>
      <c r="G49" s="6">
        <f>'frame fresh and panel'!G49</f>
        <v>68</v>
      </c>
      <c r="H49" s="6">
        <f>'frame fresh and panel'!H49</f>
        <v>16</v>
      </c>
      <c r="I49" s="6">
        <f>'frame fresh and panel'!I49</f>
        <v>9</v>
      </c>
      <c r="J49" s="6">
        <f>'frame fresh and panel'!J49</f>
        <v>12</v>
      </c>
      <c r="K49" s="6">
        <f>'frame fresh and panel'!K49</f>
        <v>5</v>
      </c>
      <c r="L49" s="6">
        <f>'frame fresh and panel'!L49</f>
        <v>12</v>
      </c>
      <c r="M49" s="6">
        <f>'frame fresh and panel'!M49</f>
        <v>83</v>
      </c>
      <c r="N49" s="6">
        <f>'frame fresh and panel'!N49</f>
        <v>12</v>
      </c>
      <c r="O49" s="6">
        <f>'frame fresh and panel'!O49</f>
        <v>5</v>
      </c>
      <c r="P49" s="6">
        <f>'frame fresh and panel'!P49</f>
        <v>0</v>
      </c>
      <c r="Q49" s="6">
        <f>'frame fresh and panel'!Q49</f>
        <v>7</v>
      </c>
      <c r="R49" s="6">
        <f>'frame fresh and panel'!R49</f>
        <v>0</v>
      </c>
      <c r="S49" s="6">
        <f>'frame fresh and panel'!S49</f>
        <v>2</v>
      </c>
      <c r="T49" s="6">
        <f>'frame fresh and panel'!T49</f>
        <v>12</v>
      </c>
      <c r="U49" s="49"/>
    </row>
    <row r="50" spans="1:21" x14ac:dyDescent="0.45">
      <c r="A50" s="4" t="str">
        <f>'frame fresh and panel'!A50</f>
        <v>Himachal Pradesh</v>
      </c>
      <c r="B50" s="2" t="str">
        <f>LEFT('frame fresh and panel'!B50,FIND(")",'frame fresh and panel'!B50))</f>
        <v>Very Large (200 or more)</v>
      </c>
      <c r="C50" s="6">
        <f>'frame fresh and panel'!C50</f>
        <v>20</v>
      </c>
      <c r="D50" s="6">
        <f>'frame fresh and panel'!D50</f>
        <v>35</v>
      </c>
      <c r="E50" s="6">
        <f>'frame fresh and panel'!E50</f>
        <v>3</v>
      </c>
      <c r="F50" s="6">
        <f>'frame fresh and panel'!F50</f>
        <v>47</v>
      </c>
      <c r="G50" s="6">
        <f>'frame fresh and panel'!G50</f>
        <v>110</v>
      </c>
      <c r="H50" s="6">
        <f>'frame fresh and panel'!H50</f>
        <v>19</v>
      </c>
      <c r="I50" s="6">
        <f>'frame fresh and panel'!I50</f>
        <v>10</v>
      </c>
      <c r="J50" s="6">
        <f>'frame fresh and panel'!J50</f>
        <v>11</v>
      </c>
      <c r="K50" s="6">
        <f>'frame fresh and panel'!K50</f>
        <v>14</v>
      </c>
      <c r="L50" s="6">
        <f>'frame fresh and panel'!L50</f>
        <v>21</v>
      </c>
      <c r="M50" s="6">
        <f>'frame fresh and panel'!M50</f>
        <v>98</v>
      </c>
      <c r="N50" s="6">
        <f>'frame fresh and panel'!N50</f>
        <v>3</v>
      </c>
      <c r="O50" s="6">
        <f>'frame fresh and panel'!O50</f>
        <v>3</v>
      </c>
      <c r="P50" s="6">
        <f>'frame fresh and panel'!P50</f>
        <v>1</v>
      </c>
      <c r="Q50" s="6">
        <f>'frame fresh and panel'!Q50</f>
        <v>11</v>
      </c>
      <c r="R50" s="6">
        <f>'frame fresh and panel'!R50</f>
        <v>4</v>
      </c>
      <c r="S50" s="6">
        <f>'frame fresh and panel'!S50</f>
        <v>0</v>
      </c>
      <c r="T50" s="6">
        <f>'frame fresh and panel'!T50</f>
        <v>8</v>
      </c>
      <c r="U50" s="49"/>
    </row>
    <row r="51" spans="1:21" x14ac:dyDescent="0.45">
      <c r="A51" s="4" t="str">
        <f>'frame fresh and panel'!A51</f>
        <v>Himachal Pradesh</v>
      </c>
      <c r="B51" s="2" t="s">
        <v>142</v>
      </c>
      <c r="C51" s="6">
        <f>'frame fresh and panel'!C51</f>
        <v>2265</v>
      </c>
      <c r="D51" s="6">
        <f>'frame fresh and panel'!D51</f>
        <v>1194</v>
      </c>
      <c r="E51" s="6">
        <f>'frame fresh and panel'!E51</f>
        <v>2846</v>
      </c>
      <c r="F51" s="6">
        <f>'frame fresh and panel'!F51</f>
        <v>93</v>
      </c>
      <c r="G51" s="6">
        <f>'frame fresh and panel'!G51</f>
        <v>548</v>
      </c>
      <c r="H51" s="6">
        <f>'frame fresh and panel'!H51</f>
        <v>587</v>
      </c>
      <c r="I51" s="6">
        <f>'frame fresh and panel'!I51</f>
        <v>394</v>
      </c>
      <c r="J51" s="6">
        <f>'frame fresh and panel'!J51</f>
        <v>551</v>
      </c>
      <c r="K51" s="6">
        <f>'frame fresh and panel'!K51</f>
        <v>350</v>
      </c>
      <c r="L51" s="6">
        <f>'frame fresh and panel'!L51</f>
        <v>190</v>
      </c>
      <c r="M51" s="6">
        <f>'frame fresh and panel'!M51</f>
        <v>7582</v>
      </c>
      <c r="N51" s="6">
        <f>'frame fresh and panel'!N51</f>
        <v>2348</v>
      </c>
      <c r="O51" s="6">
        <f>'frame fresh and panel'!O51</f>
        <v>6288</v>
      </c>
      <c r="P51" s="6">
        <f>'frame fresh and panel'!P51</f>
        <v>14160</v>
      </c>
      <c r="Q51" s="6">
        <f>'frame fresh and panel'!Q51</f>
        <v>2001</v>
      </c>
      <c r="R51" s="6">
        <f>'frame fresh and panel'!R51</f>
        <v>5887</v>
      </c>
      <c r="S51" s="6">
        <f>'frame fresh and panel'!S51</f>
        <v>1001</v>
      </c>
      <c r="T51" s="6">
        <f>'frame fresh and panel'!T51</f>
        <v>15130</v>
      </c>
      <c r="U51" s="49"/>
    </row>
    <row r="52" spans="1:21" x14ac:dyDescent="0.45">
      <c r="A52" s="4" t="str">
        <f>'frame fresh and panel'!A52</f>
        <v>Jammu &amp; Kashmir (union territory), Ladakh</v>
      </c>
      <c r="B52" s="2" t="str">
        <f>LEFT('frame fresh and panel'!B52,FIND(")",'frame fresh and panel'!B52))</f>
        <v>Small (5-19)</v>
      </c>
      <c r="C52" s="6">
        <f>'frame fresh and panel'!C52</f>
        <v>365</v>
      </c>
      <c r="D52" s="6">
        <f>'frame fresh and panel'!D52</f>
        <v>129</v>
      </c>
      <c r="E52" s="6">
        <f>'frame fresh and panel'!E52</f>
        <v>66</v>
      </c>
      <c r="F52" s="6">
        <f>'frame fresh and panel'!F52</f>
        <v>145</v>
      </c>
      <c r="G52" s="6">
        <f>'frame fresh and panel'!G52</f>
        <v>88</v>
      </c>
      <c r="H52" s="6">
        <f>'frame fresh and panel'!H52</f>
        <v>98</v>
      </c>
      <c r="I52" s="6">
        <f>'frame fresh and panel'!I52</f>
        <v>83</v>
      </c>
      <c r="J52" s="6">
        <f>'frame fresh and panel'!J52</f>
        <v>86</v>
      </c>
      <c r="K52" s="6">
        <f>'frame fresh and panel'!K52</f>
        <v>50</v>
      </c>
      <c r="L52" s="6">
        <f>'frame fresh and panel'!L52</f>
        <v>19</v>
      </c>
      <c r="M52" s="6">
        <f>'frame fresh and panel'!M52</f>
        <v>572</v>
      </c>
      <c r="N52" s="6">
        <f>'frame fresh and panel'!N52</f>
        <v>1109</v>
      </c>
      <c r="O52" s="6">
        <f>'frame fresh and panel'!O52</f>
        <v>468</v>
      </c>
      <c r="P52" s="6">
        <f>'frame fresh and panel'!P52</f>
        <v>399</v>
      </c>
      <c r="Q52" s="6">
        <f>'frame fresh and panel'!Q52</f>
        <v>223</v>
      </c>
      <c r="R52" s="6">
        <f>'frame fresh and panel'!R52</f>
        <v>470</v>
      </c>
      <c r="S52" s="6">
        <f>'frame fresh and panel'!S52</f>
        <v>611</v>
      </c>
      <c r="T52" s="6">
        <f>'frame fresh and panel'!T52</f>
        <v>1428</v>
      </c>
      <c r="U52" s="49">
        <f>SUM(C52:T56)</f>
        <v>164228</v>
      </c>
    </row>
    <row r="53" spans="1:21" x14ac:dyDescent="0.45">
      <c r="A53" s="4" t="str">
        <f>'frame fresh and panel'!A53</f>
        <v>Jammu &amp; Kashmir (union territory), Ladakh</v>
      </c>
      <c r="B53" s="2" t="str">
        <f>LEFT('frame fresh and panel'!B53,FIND(")",'frame fresh and panel'!B53))</f>
        <v>Medium (20-99)</v>
      </c>
      <c r="C53" s="6">
        <f>'frame fresh and panel'!C53</f>
        <v>122</v>
      </c>
      <c r="D53" s="6">
        <f>'frame fresh and panel'!D53</f>
        <v>21</v>
      </c>
      <c r="E53" s="6">
        <f>'frame fresh and panel'!E53</f>
        <v>13</v>
      </c>
      <c r="F53" s="6">
        <f>'frame fresh and panel'!F53</f>
        <v>57</v>
      </c>
      <c r="G53" s="6">
        <f>'frame fresh and panel'!G53</f>
        <v>12</v>
      </c>
      <c r="H53" s="6">
        <f>'frame fresh and panel'!H53</f>
        <v>59</v>
      </c>
      <c r="I53" s="6">
        <f>'frame fresh and panel'!I53</f>
        <v>51</v>
      </c>
      <c r="J53" s="6">
        <f>'frame fresh and panel'!J53</f>
        <v>63</v>
      </c>
      <c r="K53" s="6">
        <f>'frame fresh and panel'!K53</f>
        <v>5</v>
      </c>
      <c r="L53" s="6">
        <f>'frame fresh and panel'!L53</f>
        <v>3</v>
      </c>
      <c r="M53" s="6">
        <f>'frame fresh and panel'!M53</f>
        <v>184</v>
      </c>
      <c r="N53" s="6">
        <f>'frame fresh and panel'!N53</f>
        <v>72</v>
      </c>
      <c r="O53" s="6">
        <f>'frame fresh and panel'!O53</f>
        <v>26</v>
      </c>
      <c r="P53" s="6">
        <f>'frame fresh and panel'!P53</f>
        <v>14</v>
      </c>
      <c r="Q53" s="6">
        <f>'frame fresh and panel'!Q53</f>
        <v>64</v>
      </c>
      <c r="R53" s="6">
        <f>'frame fresh and panel'!R53</f>
        <v>24</v>
      </c>
      <c r="S53" s="6">
        <f>'frame fresh and panel'!S53</f>
        <v>10</v>
      </c>
      <c r="T53" s="6">
        <f>'frame fresh and panel'!T53</f>
        <v>106</v>
      </c>
      <c r="U53" s="49"/>
    </row>
    <row r="54" spans="1:21" x14ac:dyDescent="0.45">
      <c r="A54" s="4" t="str">
        <f>'frame fresh and panel'!A54</f>
        <v>Jammu &amp; Kashmir (union territory), Ladakh</v>
      </c>
      <c r="B54" s="2" t="str">
        <f>LEFT('frame fresh and panel'!B54,FIND(")",'frame fresh and panel'!B54))</f>
        <v>Large (100-199)</v>
      </c>
      <c r="C54" s="6">
        <f>'frame fresh and panel'!C54</f>
        <v>17</v>
      </c>
      <c r="D54" s="6">
        <f>'frame fresh and panel'!D54</f>
        <v>7</v>
      </c>
      <c r="E54" s="6">
        <f>'frame fresh and panel'!E54</f>
        <v>8</v>
      </c>
      <c r="F54" s="6">
        <f>'frame fresh and panel'!F54</f>
        <v>31</v>
      </c>
      <c r="G54" s="6">
        <f>'frame fresh and panel'!G54</f>
        <v>4</v>
      </c>
      <c r="H54" s="6">
        <f>'frame fresh and panel'!H54</f>
        <v>9</v>
      </c>
      <c r="I54" s="6">
        <f>'frame fresh and panel'!I54</f>
        <v>7</v>
      </c>
      <c r="J54" s="6">
        <f>'frame fresh and panel'!J54</f>
        <v>10</v>
      </c>
      <c r="K54" s="6">
        <f>'frame fresh and panel'!K54</f>
        <v>2</v>
      </c>
      <c r="L54" s="6">
        <f>'frame fresh and panel'!L54</f>
        <v>3</v>
      </c>
      <c r="M54" s="6">
        <f>'frame fresh and panel'!M54</f>
        <v>24</v>
      </c>
      <c r="N54" s="6">
        <f>'frame fresh and panel'!N54</f>
        <v>17</v>
      </c>
      <c r="O54" s="6">
        <f>'frame fresh and panel'!O54</f>
        <v>3</v>
      </c>
      <c r="P54" s="6">
        <f>'frame fresh and panel'!P54</f>
        <v>0</v>
      </c>
      <c r="Q54" s="6">
        <f>'frame fresh and panel'!Q54</f>
        <v>8</v>
      </c>
      <c r="R54" s="6">
        <f>'frame fresh and panel'!R54</f>
        <v>13</v>
      </c>
      <c r="S54" s="6">
        <f>'frame fresh and panel'!S54</f>
        <v>1</v>
      </c>
      <c r="T54" s="6">
        <f>'frame fresh and panel'!T54</f>
        <v>33</v>
      </c>
      <c r="U54" s="49"/>
    </row>
    <row r="55" spans="1:21" x14ac:dyDescent="0.45">
      <c r="A55" s="4" t="str">
        <f>'frame fresh and panel'!A55</f>
        <v>Jammu &amp; Kashmir (union territory), Ladakh</v>
      </c>
      <c r="B55" s="2" t="str">
        <f>LEFT('frame fresh and panel'!B55,FIND(")",'frame fresh and panel'!B55))</f>
        <v>Very Large (200 or more)</v>
      </c>
      <c r="C55" s="6">
        <f>'frame fresh and panel'!C55</f>
        <v>14</v>
      </c>
      <c r="D55" s="6">
        <f>'frame fresh and panel'!D55</f>
        <v>4</v>
      </c>
      <c r="E55" s="6">
        <f>'frame fresh and panel'!E55</f>
        <v>4</v>
      </c>
      <c r="F55" s="6">
        <f>'frame fresh and panel'!F55</f>
        <v>27</v>
      </c>
      <c r="G55" s="6">
        <f>'frame fresh and panel'!G55</f>
        <v>21</v>
      </c>
      <c r="H55" s="6">
        <f>'frame fresh and panel'!H55</f>
        <v>11</v>
      </c>
      <c r="I55" s="6">
        <f>'frame fresh and panel'!I55</f>
        <v>14</v>
      </c>
      <c r="J55" s="6">
        <f>'frame fresh and panel'!J55</f>
        <v>13</v>
      </c>
      <c r="K55" s="6">
        <f>'frame fresh and panel'!K55</f>
        <v>3</v>
      </c>
      <c r="L55" s="6">
        <f>'frame fresh and panel'!L55</f>
        <v>1</v>
      </c>
      <c r="M55" s="6">
        <f>'frame fresh and panel'!M55</f>
        <v>23</v>
      </c>
      <c r="N55" s="6">
        <f>'frame fresh and panel'!N55</f>
        <v>6</v>
      </c>
      <c r="O55" s="6">
        <f>'frame fresh and panel'!O55</f>
        <v>0</v>
      </c>
      <c r="P55" s="6">
        <f>'frame fresh and panel'!P55</f>
        <v>2</v>
      </c>
      <c r="Q55" s="6">
        <f>'frame fresh and panel'!Q55</f>
        <v>3</v>
      </c>
      <c r="R55" s="6">
        <f>'frame fresh and panel'!R55</f>
        <v>9</v>
      </c>
      <c r="S55" s="6">
        <f>'frame fresh and panel'!S55</f>
        <v>0</v>
      </c>
      <c r="T55" s="6">
        <f>'frame fresh and panel'!T55</f>
        <v>21</v>
      </c>
      <c r="U55" s="49"/>
    </row>
    <row r="56" spans="1:21" x14ac:dyDescent="0.45">
      <c r="A56" s="4" t="str">
        <f>'frame fresh and panel'!A56</f>
        <v>Jammu &amp; Kashmir (union territory), Ladakh</v>
      </c>
      <c r="B56" s="2" t="s">
        <v>142</v>
      </c>
      <c r="C56" s="6">
        <f>'frame fresh and panel'!C56</f>
        <v>8368</v>
      </c>
      <c r="D56" s="6">
        <f>'frame fresh and panel'!D56</f>
        <v>12751</v>
      </c>
      <c r="E56" s="6">
        <f>'frame fresh and panel'!E56</f>
        <v>11308</v>
      </c>
      <c r="F56" s="6">
        <f>'frame fresh and panel'!F56</f>
        <v>188</v>
      </c>
      <c r="G56" s="6">
        <f>'frame fresh and panel'!G56</f>
        <v>489</v>
      </c>
      <c r="H56" s="6">
        <f>'frame fresh and panel'!H56</f>
        <v>817</v>
      </c>
      <c r="I56" s="6">
        <f>'frame fresh and panel'!I56</f>
        <v>1965</v>
      </c>
      <c r="J56" s="6">
        <f>'frame fresh and panel'!J56</f>
        <v>1685</v>
      </c>
      <c r="K56" s="6">
        <f>'frame fresh and panel'!K56</f>
        <v>984</v>
      </c>
      <c r="L56" s="6">
        <f>'frame fresh and panel'!L56</f>
        <v>757</v>
      </c>
      <c r="M56" s="6">
        <f>'frame fresh and panel'!M56</f>
        <v>16283</v>
      </c>
      <c r="N56" s="6">
        <f>'frame fresh and panel'!N56</f>
        <v>5066</v>
      </c>
      <c r="O56" s="6">
        <f>'frame fresh and panel'!O56</f>
        <v>16610</v>
      </c>
      <c r="P56" s="6">
        <f>'frame fresh and panel'!P56</f>
        <v>34615</v>
      </c>
      <c r="Q56" s="6">
        <f>'frame fresh and panel'!Q56</f>
        <v>1373</v>
      </c>
      <c r="R56" s="6">
        <f>'frame fresh and panel'!R56</f>
        <v>15176</v>
      </c>
      <c r="S56" s="6">
        <f>'frame fresh and panel'!S56</f>
        <v>2088</v>
      </c>
      <c r="T56" s="6">
        <f>'frame fresh and panel'!T56</f>
        <v>26017</v>
      </c>
    </row>
    <row r="57" spans="1:21" x14ac:dyDescent="0.45">
      <c r="A57" s="4" t="str">
        <f>'frame fresh and panel'!A57</f>
        <v>Jharkhand</v>
      </c>
      <c r="B57" s="2" t="str">
        <f>LEFT('frame fresh and panel'!B57,FIND(")",'frame fresh and panel'!B57))</f>
        <v>Small (5-19)</v>
      </c>
      <c r="C57" s="6">
        <f>'frame fresh and panel'!C57</f>
        <v>588</v>
      </c>
      <c r="D57" s="6">
        <f>'frame fresh and panel'!D57</f>
        <v>73</v>
      </c>
      <c r="E57" s="6">
        <f>'frame fresh and panel'!E57</f>
        <v>91</v>
      </c>
      <c r="F57" s="6">
        <f>'frame fresh and panel'!F57</f>
        <v>275</v>
      </c>
      <c r="G57" s="6">
        <f>'frame fresh and panel'!G57</f>
        <v>102</v>
      </c>
      <c r="H57" s="6">
        <f>'frame fresh and panel'!H57</f>
        <v>109</v>
      </c>
      <c r="I57" s="6">
        <f>'frame fresh and panel'!I57</f>
        <v>558</v>
      </c>
      <c r="J57" s="6">
        <f>'frame fresh and panel'!J57</f>
        <v>262</v>
      </c>
      <c r="K57" s="6">
        <f>'frame fresh and panel'!K57</f>
        <v>141</v>
      </c>
      <c r="L57" s="6">
        <f>'frame fresh and panel'!L57</f>
        <v>95</v>
      </c>
      <c r="M57" s="6">
        <f>'frame fresh and panel'!M57</f>
        <v>1055</v>
      </c>
      <c r="N57" s="6">
        <f>'frame fresh and panel'!N57</f>
        <v>3422</v>
      </c>
      <c r="O57" s="6">
        <f>'frame fresh and panel'!O57</f>
        <v>1191</v>
      </c>
      <c r="P57" s="6">
        <f>'frame fresh and panel'!P57</f>
        <v>728</v>
      </c>
      <c r="Q57" s="6">
        <f>'frame fresh and panel'!Q57</f>
        <v>180</v>
      </c>
      <c r="R57" s="6">
        <f>'frame fresh and panel'!R57</f>
        <v>420</v>
      </c>
      <c r="S57" s="6">
        <f>'frame fresh and panel'!S57</f>
        <v>1127</v>
      </c>
      <c r="T57" s="6">
        <f>'frame fresh and panel'!T57</f>
        <v>2856</v>
      </c>
      <c r="U57" s="49">
        <f>SUM(C57:T61)</f>
        <v>256391</v>
      </c>
    </row>
    <row r="58" spans="1:21" x14ac:dyDescent="0.45">
      <c r="A58" s="4" t="str">
        <f>'frame fresh and panel'!A58</f>
        <v>Jharkhand</v>
      </c>
      <c r="B58" s="2" t="str">
        <f>LEFT('frame fresh and panel'!B58,FIND(")",'frame fresh and panel'!B58))</f>
        <v>Medium (20-99)</v>
      </c>
      <c r="C58" s="6">
        <f>'frame fresh and panel'!C58</f>
        <v>207</v>
      </c>
      <c r="D58" s="6">
        <f>'frame fresh and panel'!D58</f>
        <v>13</v>
      </c>
      <c r="E58" s="6">
        <f>'frame fresh and panel'!E58</f>
        <v>11</v>
      </c>
      <c r="F58" s="6">
        <f>'frame fresh and panel'!F58</f>
        <v>64</v>
      </c>
      <c r="G58" s="6">
        <f>'frame fresh and panel'!G58</f>
        <v>8</v>
      </c>
      <c r="H58" s="6">
        <f>'frame fresh and panel'!H58</f>
        <v>65</v>
      </c>
      <c r="I58" s="6">
        <f>'frame fresh and panel'!I58</f>
        <v>632</v>
      </c>
      <c r="J58" s="6">
        <f>'frame fresh and panel'!J58</f>
        <v>336</v>
      </c>
      <c r="K58" s="6">
        <f>'frame fresh and panel'!K58</f>
        <v>51</v>
      </c>
      <c r="L58" s="6">
        <f>'frame fresh and panel'!L58</f>
        <v>108</v>
      </c>
      <c r="M58" s="6">
        <f>'frame fresh and panel'!M58</f>
        <v>461</v>
      </c>
      <c r="N58" s="6">
        <f>'frame fresh and panel'!N58</f>
        <v>247</v>
      </c>
      <c r="O58" s="6">
        <f>'frame fresh and panel'!O58</f>
        <v>123</v>
      </c>
      <c r="P58" s="6">
        <f>'frame fresh and panel'!P58</f>
        <v>48</v>
      </c>
      <c r="Q58" s="6">
        <f>'frame fresh and panel'!Q58</f>
        <v>43</v>
      </c>
      <c r="R58" s="6">
        <f>'frame fresh and panel'!R58</f>
        <v>48</v>
      </c>
      <c r="S58" s="6">
        <f>'frame fresh and panel'!S58</f>
        <v>18</v>
      </c>
      <c r="T58" s="6">
        <f>'frame fresh and panel'!T58</f>
        <v>326</v>
      </c>
      <c r="U58" s="49"/>
    </row>
    <row r="59" spans="1:21" x14ac:dyDescent="0.45">
      <c r="A59" s="4" t="str">
        <f>'frame fresh and panel'!A59</f>
        <v>Jharkhand</v>
      </c>
      <c r="B59" s="2" t="str">
        <f>LEFT('frame fresh and panel'!B59,FIND(")",'frame fresh and panel'!B59))</f>
        <v>Large (100-199)</v>
      </c>
      <c r="C59" s="6">
        <f>'frame fresh and panel'!C59</f>
        <v>45</v>
      </c>
      <c r="D59" s="6">
        <f>'frame fresh and panel'!D59</f>
        <v>6</v>
      </c>
      <c r="E59" s="6">
        <f>'frame fresh and panel'!E59</f>
        <v>0</v>
      </c>
      <c r="F59" s="6">
        <f>'frame fresh and panel'!F59</f>
        <v>5</v>
      </c>
      <c r="G59" s="6">
        <f>'frame fresh and panel'!G59</f>
        <v>0</v>
      </c>
      <c r="H59" s="6">
        <f>'frame fresh and panel'!H59</f>
        <v>9</v>
      </c>
      <c r="I59" s="6">
        <f>'frame fresh and panel'!I59</f>
        <v>14</v>
      </c>
      <c r="J59" s="6">
        <f>'frame fresh and panel'!J59</f>
        <v>53</v>
      </c>
      <c r="K59" s="6">
        <f>'frame fresh and panel'!K59</f>
        <v>15</v>
      </c>
      <c r="L59" s="6">
        <f>'frame fresh and panel'!L59</f>
        <v>28</v>
      </c>
      <c r="M59" s="6">
        <f>'frame fresh and panel'!M59</f>
        <v>55</v>
      </c>
      <c r="N59" s="6">
        <f>'frame fresh and panel'!N59</f>
        <v>22</v>
      </c>
      <c r="O59" s="6">
        <f>'frame fresh and panel'!O59</f>
        <v>15</v>
      </c>
      <c r="P59" s="6">
        <f>'frame fresh and panel'!P59</f>
        <v>7</v>
      </c>
      <c r="Q59" s="6">
        <f>'frame fresh and panel'!Q59</f>
        <v>9</v>
      </c>
      <c r="R59" s="6">
        <f>'frame fresh and panel'!R59</f>
        <v>4</v>
      </c>
      <c r="S59" s="6">
        <f>'frame fresh and panel'!S59</f>
        <v>2</v>
      </c>
      <c r="T59" s="6">
        <f>'frame fresh and panel'!T59</f>
        <v>43</v>
      </c>
      <c r="U59" s="49"/>
    </row>
    <row r="60" spans="1:21" x14ac:dyDescent="0.45">
      <c r="A60" s="4" t="str">
        <f>'frame fresh and panel'!A60</f>
        <v>Jharkhand</v>
      </c>
      <c r="B60" s="2" t="str">
        <f>LEFT('frame fresh and panel'!B60,FIND(")",'frame fresh and panel'!B60))</f>
        <v>Very Large (200 or more)</v>
      </c>
      <c r="C60" s="6">
        <f>'frame fresh and panel'!C60</f>
        <v>17</v>
      </c>
      <c r="D60" s="6">
        <f>'frame fresh and panel'!D60</f>
        <v>1</v>
      </c>
      <c r="E60" s="6">
        <f>'frame fresh and panel'!E60</f>
        <v>11</v>
      </c>
      <c r="F60" s="6">
        <f>'frame fresh and panel'!F60</f>
        <v>11</v>
      </c>
      <c r="G60" s="6">
        <f>'frame fresh and panel'!G60</f>
        <v>0</v>
      </c>
      <c r="H60" s="6">
        <f>'frame fresh and panel'!H60</f>
        <v>6</v>
      </c>
      <c r="I60" s="6">
        <f>'frame fresh and panel'!I60</f>
        <v>21</v>
      </c>
      <c r="J60" s="6">
        <f>'frame fresh and panel'!J60</f>
        <v>67</v>
      </c>
      <c r="K60" s="6">
        <f>'frame fresh and panel'!K60</f>
        <v>11</v>
      </c>
      <c r="L60" s="6">
        <f>'frame fresh and panel'!L60</f>
        <v>54</v>
      </c>
      <c r="M60" s="6">
        <f>'frame fresh and panel'!M60</f>
        <v>25</v>
      </c>
      <c r="N60" s="6">
        <f>'frame fresh and panel'!N60</f>
        <v>20</v>
      </c>
      <c r="O60" s="6">
        <f>'frame fresh and panel'!O60</f>
        <v>4</v>
      </c>
      <c r="P60" s="6">
        <f>'frame fresh and panel'!P60</f>
        <v>3</v>
      </c>
      <c r="Q60" s="6">
        <f>'frame fresh and panel'!Q60</f>
        <v>4</v>
      </c>
      <c r="R60" s="6">
        <f>'frame fresh and panel'!R60</f>
        <v>1</v>
      </c>
      <c r="S60" s="6">
        <f>'frame fresh and panel'!S60</f>
        <v>1</v>
      </c>
      <c r="T60" s="6">
        <f>'frame fresh and panel'!T60</f>
        <v>17</v>
      </c>
    </row>
    <row r="61" spans="1:21" x14ac:dyDescent="0.45">
      <c r="A61" s="4" t="str">
        <f>'frame fresh and panel'!A61</f>
        <v>Jharkhand</v>
      </c>
      <c r="B61" s="2" t="s">
        <v>142</v>
      </c>
      <c r="C61" s="6">
        <f>'frame fresh and panel'!C61</f>
        <v>13687</v>
      </c>
      <c r="D61" s="6">
        <f>'frame fresh and panel'!D61</f>
        <v>4673</v>
      </c>
      <c r="E61" s="6">
        <f>'frame fresh and panel'!E61</f>
        <v>6837</v>
      </c>
      <c r="F61" s="6">
        <f>'frame fresh and panel'!F61</f>
        <v>1147</v>
      </c>
      <c r="G61" s="6">
        <f>'frame fresh and panel'!G61</f>
        <v>702</v>
      </c>
      <c r="H61" s="6">
        <f>'frame fresh and panel'!H61</f>
        <v>1536</v>
      </c>
      <c r="I61" s="6">
        <f>'frame fresh and panel'!I61</f>
        <v>3441</v>
      </c>
      <c r="J61" s="6">
        <f>'frame fresh and panel'!J61</f>
        <v>2254</v>
      </c>
      <c r="K61" s="6">
        <f>'frame fresh and panel'!K61</f>
        <v>1692</v>
      </c>
      <c r="L61" s="6">
        <f>'frame fresh and panel'!L61</f>
        <v>982</v>
      </c>
      <c r="M61" s="6">
        <f>'frame fresh and panel'!M61</f>
        <v>25721</v>
      </c>
      <c r="N61" s="6">
        <f>'frame fresh and panel'!N61</f>
        <v>9783</v>
      </c>
      <c r="O61" s="6">
        <f>'frame fresh and panel'!O61</f>
        <v>29644</v>
      </c>
      <c r="P61" s="6">
        <f>'frame fresh and panel'!P61</f>
        <v>59652</v>
      </c>
      <c r="Q61" s="6">
        <f>'frame fresh and panel'!Q61</f>
        <v>1914</v>
      </c>
      <c r="R61" s="6">
        <f>'frame fresh and panel'!R61</f>
        <v>26586</v>
      </c>
      <c r="S61" s="6">
        <f>'frame fresh and panel'!S61</f>
        <v>4775</v>
      </c>
      <c r="T61" s="6">
        <f>'frame fresh and panel'!T61</f>
        <v>44677</v>
      </c>
      <c r="U61" s="49"/>
    </row>
    <row r="62" spans="1:21" x14ac:dyDescent="0.45">
      <c r="A62" s="4" t="str">
        <f>'frame fresh and panel'!A62</f>
        <v>Karnataka</v>
      </c>
      <c r="B62" s="2" t="str">
        <f>LEFT('frame fresh and panel'!B62,FIND(")",'frame fresh and panel'!B62))</f>
        <v>Small (5-19)</v>
      </c>
      <c r="C62" s="6">
        <f>'frame fresh and panel'!C62</f>
        <v>4074</v>
      </c>
      <c r="D62" s="6">
        <f>'frame fresh and panel'!D62</f>
        <v>753</v>
      </c>
      <c r="E62" s="6">
        <f>'frame fresh and panel'!E62</f>
        <v>977</v>
      </c>
      <c r="F62" s="6">
        <f>'frame fresh and panel'!F62</f>
        <v>1766</v>
      </c>
      <c r="G62" s="6">
        <f>'frame fresh and panel'!G62</f>
        <v>692</v>
      </c>
      <c r="H62" s="6">
        <f>'frame fresh and panel'!H62</f>
        <v>772</v>
      </c>
      <c r="I62" s="6">
        <f>'frame fresh and panel'!I62</f>
        <v>720</v>
      </c>
      <c r="J62" s="6">
        <f>'frame fresh and panel'!J62</f>
        <v>647</v>
      </c>
      <c r="K62" s="6">
        <f>'frame fresh and panel'!K62</f>
        <v>2429</v>
      </c>
      <c r="L62" s="6">
        <f>'frame fresh and panel'!L62</f>
        <v>486</v>
      </c>
      <c r="M62" s="6">
        <f>'frame fresh and panel'!M62</f>
        <v>8139</v>
      </c>
      <c r="N62" s="6">
        <f>'frame fresh and panel'!N62</f>
        <v>5873</v>
      </c>
      <c r="O62" s="6">
        <f>'frame fresh and panel'!O62</f>
        <v>4974</v>
      </c>
      <c r="P62" s="6">
        <f>'frame fresh and panel'!P62</f>
        <v>4535</v>
      </c>
      <c r="Q62" s="6">
        <f>'frame fresh and panel'!Q62</f>
        <v>1260</v>
      </c>
      <c r="R62" s="6">
        <f>'frame fresh and panel'!R62</f>
        <v>2967</v>
      </c>
      <c r="S62" s="6">
        <f>'frame fresh and panel'!S62</f>
        <v>25261</v>
      </c>
      <c r="T62" s="6">
        <f>'frame fresh and panel'!T62</f>
        <v>26362</v>
      </c>
      <c r="U62" s="49">
        <f>SUM(C62:T66)</f>
        <v>685429</v>
      </c>
    </row>
    <row r="63" spans="1:21" x14ac:dyDescent="0.45">
      <c r="A63" s="4" t="str">
        <f>'frame fresh and panel'!A63</f>
        <v>Karnataka</v>
      </c>
      <c r="B63" s="2" t="str">
        <f>LEFT('frame fresh and panel'!B63,FIND(")",'frame fresh and panel'!B63))</f>
        <v>Medium (20-99)</v>
      </c>
      <c r="C63" s="6">
        <f>'frame fresh and panel'!C63</f>
        <v>1247</v>
      </c>
      <c r="D63" s="6">
        <f>'frame fresh and panel'!D63</f>
        <v>268</v>
      </c>
      <c r="E63" s="6">
        <f>'frame fresh and panel'!E63</f>
        <v>599</v>
      </c>
      <c r="F63" s="6">
        <f>'frame fresh and panel'!F63</f>
        <v>507</v>
      </c>
      <c r="G63" s="6">
        <f>'frame fresh and panel'!G63</f>
        <v>218</v>
      </c>
      <c r="H63" s="6">
        <f>'frame fresh and panel'!H63</f>
        <v>535</v>
      </c>
      <c r="I63" s="6">
        <f>'frame fresh and panel'!I63</f>
        <v>504</v>
      </c>
      <c r="J63" s="6">
        <f>'frame fresh and panel'!J63</f>
        <v>495</v>
      </c>
      <c r="K63" s="6">
        <f>'frame fresh and panel'!K63</f>
        <v>1114</v>
      </c>
      <c r="L63" s="6">
        <f>'frame fresh and panel'!L63</f>
        <v>289</v>
      </c>
      <c r="M63" s="6">
        <f>'frame fresh and panel'!M63</f>
        <v>3427</v>
      </c>
      <c r="N63" s="6">
        <f>'frame fresh and panel'!N63</f>
        <v>621</v>
      </c>
      <c r="O63" s="6">
        <f>'frame fresh and panel'!O63</f>
        <v>445</v>
      </c>
      <c r="P63" s="6">
        <f>'frame fresh and panel'!P63</f>
        <v>195</v>
      </c>
      <c r="Q63" s="6">
        <f>'frame fresh and panel'!Q63</f>
        <v>241</v>
      </c>
      <c r="R63" s="6">
        <f>'frame fresh and panel'!R63</f>
        <v>297</v>
      </c>
      <c r="S63" s="6">
        <f>'frame fresh and panel'!S63</f>
        <v>1357</v>
      </c>
      <c r="T63" s="6">
        <f>'frame fresh and panel'!T63</f>
        <v>2063</v>
      </c>
      <c r="U63" s="49"/>
    </row>
    <row r="64" spans="1:21" x14ac:dyDescent="0.45">
      <c r="A64" s="4" t="str">
        <f>'frame fresh and panel'!A64</f>
        <v>Karnataka</v>
      </c>
      <c r="B64" s="2" t="str">
        <f>LEFT('frame fresh and panel'!B64,FIND(")",'frame fresh and panel'!B64))</f>
        <v>Large (100-199)</v>
      </c>
      <c r="C64" s="6">
        <f>'frame fresh and panel'!C64</f>
        <v>189</v>
      </c>
      <c r="D64" s="6">
        <f>'frame fresh and panel'!D64</f>
        <v>59</v>
      </c>
      <c r="E64" s="6">
        <f>'frame fresh and panel'!E64</f>
        <v>120</v>
      </c>
      <c r="F64" s="6">
        <f>'frame fresh and panel'!F64</f>
        <v>72</v>
      </c>
      <c r="G64" s="6">
        <f>'frame fresh and panel'!G64</f>
        <v>52</v>
      </c>
      <c r="H64" s="6">
        <f>'frame fresh and panel'!H64</f>
        <v>71</v>
      </c>
      <c r="I64" s="6">
        <f>'frame fresh and panel'!I64</f>
        <v>42</v>
      </c>
      <c r="J64" s="6">
        <f>'frame fresh and panel'!J64</f>
        <v>91</v>
      </c>
      <c r="K64" s="6">
        <f>'frame fresh and panel'!K64</f>
        <v>175</v>
      </c>
      <c r="L64" s="6">
        <f>'frame fresh and panel'!L64</f>
        <v>45</v>
      </c>
      <c r="M64" s="6">
        <f>'frame fresh and panel'!M64</f>
        <v>498</v>
      </c>
      <c r="N64" s="6">
        <f>'frame fresh and panel'!N64</f>
        <v>167</v>
      </c>
      <c r="O64" s="6">
        <f>'frame fresh and panel'!O64</f>
        <v>87</v>
      </c>
      <c r="P64" s="6">
        <f>'frame fresh and panel'!P64</f>
        <v>27</v>
      </c>
      <c r="Q64" s="6">
        <f>'frame fresh and panel'!Q64</f>
        <v>68</v>
      </c>
      <c r="R64" s="6">
        <f>'frame fresh and panel'!R64</f>
        <v>55</v>
      </c>
      <c r="S64" s="6">
        <f>'frame fresh and panel'!S64</f>
        <v>254</v>
      </c>
      <c r="T64" s="6">
        <f>'frame fresh and panel'!T64</f>
        <v>339</v>
      </c>
    </row>
    <row r="65" spans="1:21" x14ac:dyDescent="0.45">
      <c r="A65" s="4" t="str">
        <f>'frame fresh and panel'!A65</f>
        <v>Karnataka</v>
      </c>
      <c r="B65" s="2" t="str">
        <f>LEFT('frame fresh and panel'!B65,FIND(")",'frame fresh and panel'!B65))</f>
        <v>Very Large (200 or more)</v>
      </c>
      <c r="C65" s="6">
        <f>'frame fresh and panel'!C65</f>
        <v>359</v>
      </c>
      <c r="D65" s="6">
        <f>'frame fresh and panel'!D65</f>
        <v>75</v>
      </c>
      <c r="E65" s="6">
        <f>'frame fresh and panel'!E65</f>
        <v>341</v>
      </c>
      <c r="F65" s="6">
        <f>'frame fresh and panel'!F65</f>
        <v>144</v>
      </c>
      <c r="G65" s="6">
        <f>'frame fresh and panel'!G65</f>
        <v>94</v>
      </c>
      <c r="H65" s="6">
        <f>'frame fresh and panel'!H65</f>
        <v>117</v>
      </c>
      <c r="I65" s="6">
        <f>'frame fresh and panel'!I65</f>
        <v>40</v>
      </c>
      <c r="J65" s="6">
        <f>'frame fresh and panel'!J65</f>
        <v>130</v>
      </c>
      <c r="K65" s="6">
        <f>'frame fresh and panel'!K65</f>
        <v>247</v>
      </c>
      <c r="L65" s="6">
        <f>'frame fresh and panel'!L65</f>
        <v>175</v>
      </c>
      <c r="M65" s="6">
        <f>'frame fresh and panel'!M65</f>
        <v>690</v>
      </c>
      <c r="N65" s="6">
        <f>'frame fresh and panel'!N65</f>
        <v>199</v>
      </c>
      <c r="O65" s="6">
        <f>'frame fresh and panel'!O65</f>
        <v>78</v>
      </c>
      <c r="P65" s="6">
        <f>'frame fresh and panel'!P65</f>
        <v>30</v>
      </c>
      <c r="Q65" s="6">
        <f>'frame fresh and panel'!Q65</f>
        <v>64</v>
      </c>
      <c r="R65" s="6">
        <f>'frame fresh and panel'!R65</f>
        <v>64</v>
      </c>
      <c r="S65" s="6">
        <f>'frame fresh and panel'!S65</f>
        <v>300</v>
      </c>
      <c r="T65" s="6">
        <f>'frame fresh and panel'!T65</f>
        <v>561</v>
      </c>
      <c r="U65" s="49"/>
    </row>
    <row r="66" spans="1:21" x14ac:dyDescent="0.45">
      <c r="A66" s="4" t="str">
        <f>'frame fresh and panel'!A66</f>
        <v>Karnataka</v>
      </c>
      <c r="B66" s="2" t="s">
        <v>142</v>
      </c>
      <c r="C66" s="6">
        <f>'frame fresh and panel'!C66</f>
        <v>43798</v>
      </c>
      <c r="D66" s="6">
        <f>'frame fresh and panel'!D66</f>
        <v>37516</v>
      </c>
      <c r="E66" s="6">
        <f>'frame fresh and panel'!E66</f>
        <v>3788</v>
      </c>
      <c r="F66" s="6">
        <f>'frame fresh and panel'!F66</f>
        <v>5973</v>
      </c>
      <c r="G66" s="6">
        <f>'frame fresh and panel'!G66</f>
        <v>2417</v>
      </c>
      <c r="H66" s="6">
        <f>'frame fresh and panel'!H66</f>
        <v>6702</v>
      </c>
      <c r="I66" s="6">
        <f>'frame fresh and panel'!I66</f>
        <v>10803</v>
      </c>
      <c r="J66" s="6">
        <f>'frame fresh and panel'!J66</f>
        <v>6115</v>
      </c>
      <c r="K66" s="6">
        <f>'frame fresh and panel'!K66</f>
        <v>13797</v>
      </c>
      <c r="L66" s="6">
        <f>'frame fresh and panel'!L66</f>
        <v>2799</v>
      </c>
      <c r="M66" s="6">
        <f>'frame fresh and panel'!M66</f>
        <v>84567</v>
      </c>
      <c r="N66" s="6">
        <f>'frame fresh and panel'!N66</f>
        <v>20681</v>
      </c>
      <c r="O66" s="6">
        <f>'frame fresh and panel'!O66</f>
        <v>74601</v>
      </c>
      <c r="P66" s="6">
        <f>'frame fresh and panel'!P66</f>
        <v>78253</v>
      </c>
      <c r="Q66" s="6">
        <f>'frame fresh and panel'!Q66</f>
        <v>12844</v>
      </c>
      <c r="R66" s="6">
        <f>'frame fresh and panel'!R66</f>
        <v>62279</v>
      </c>
      <c r="S66" s="6">
        <f>'frame fresh and panel'!S66</f>
        <v>10102</v>
      </c>
      <c r="T66" s="6">
        <f>'frame fresh and panel'!T66</f>
        <v>95166</v>
      </c>
      <c r="U66" s="49"/>
    </row>
    <row r="67" spans="1:21" x14ac:dyDescent="0.45">
      <c r="A67" s="4" t="str">
        <f>'frame fresh and panel'!A67</f>
        <v>Kerala</v>
      </c>
      <c r="B67" s="2" t="str">
        <f>LEFT('frame fresh and panel'!B67,FIND(")",'frame fresh and panel'!B67))</f>
        <v>Small (5-19)</v>
      </c>
      <c r="C67" s="6">
        <f>'frame fresh and panel'!C67</f>
        <v>2382</v>
      </c>
      <c r="D67" s="6">
        <f>'frame fresh and panel'!D67</f>
        <v>429</v>
      </c>
      <c r="E67" s="6">
        <f>'frame fresh and panel'!E67</f>
        <v>290</v>
      </c>
      <c r="F67" s="6">
        <f>'frame fresh and panel'!F67</f>
        <v>785</v>
      </c>
      <c r="G67" s="6">
        <f>'frame fresh and panel'!G67</f>
        <v>449</v>
      </c>
      <c r="H67" s="6">
        <f>'frame fresh and panel'!H67</f>
        <v>659</v>
      </c>
      <c r="I67" s="6">
        <f>'frame fresh and panel'!I67</f>
        <v>812</v>
      </c>
      <c r="J67" s="6">
        <f>'frame fresh and panel'!J67</f>
        <v>156</v>
      </c>
      <c r="K67" s="6">
        <f>'frame fresh and panel'!K67</f>
        <v>557</v>
      </c>
      <c r="L67" s="6">
        <f>'frame fresh and panel'!L67</f>
        <v>94</v>
      </c>
      <c r="M67" s="6">
        <f>'frame fresh and panel'!M67</f>
        <v>4070</v>
      </c>
      <c r="N67" s="6">
        <f>'frame fresh and panel'!N67</f>
        <v>4099</v>
      </c>
      <c r="O67" s="6">
        <f>'frame fresh and panel'!O67</f>
        <v>3932</v>
      </c>
      <c r="P67" s="6">
        <f>'frame fresh and panel'!P67</f>
        <v>3071</v>
      </c>
      <c r="Q67" s="6">
        <f>'frame fresh and panel'!Q67</f>
        <v>1190</v>
      </c>
      <c r="R67" s="6">
        <f>'frame fresh and panel'!R67</f>
        <v>2093</v>
      </c>
      <c r="S67" s="6">
        <f>'frame fresh and panel'!S67</f>
        <v>7374</v>
      </c>
      <c r="T67" s="6">
        <f>'frame fresh and panel'!T67</f>
        <v>10015</v>
      </c>
      <c r="U67" s="49">
        <f>SUM(C67:T71)</f>
        <v>346006</v>
      </c>
    </row>
    <row r="68" spans="1:21" x14ac:dyDescent="0.45">
      <c r="A68" s="4" t="str">
        <f>'frame fresh and panel'!A68</f>
        <v>Kerala</v>
      </c>
      <c r="B68" s="2" t="str">
        <f>LEFT('frame fresh and panel'!B68,FIND(")",'frame fresh and panel'!B68))</f>
        <v>Medium (20-99)</v>
      </c>
      <c r="C68" s="6">
        <f>'frame fresh and panel'!C68</f>
        <v>943</v>
      </c>
      <c r="D68" s="6">
        <f>'frame fresh and panel'!D68</f>
        <v>218</v>
      </c>
      <c r="E68" s="6">
        <f>'frame fresh and panel'!E68</f>
        <v>62</v>
      </c>
      <c r="F68" s="6">
        <f>'frame fresh and panel'!F68</f>
        <v>178</v>
      </c>
      <c r="G68" s="6">
        <f>'frame fresh and panel'!G68</f>
        <v>139</v>
      </c>
      <c r="H68" s="6">
        <f>'frame fresh and panel'!H68</f>
        <v>414</v>
      </c>
      <c r="I68" s="6">
        <f>'frame fresh and panel'!I68</f>
        <v>247</v>
      </c>
      <c r="J68" s="6">
        <f>'frame fresh and panel'!J68</f>
        <v>120</v>
      </c>
      <c r="K68" s="6">
        <f>'frame fresh and panel'!K68</f>
        <v>104</v>
      </c>
      <c r="L68" s="6">
        <f>'frame fresh and panel'!L68</f>
        <v>20</v>
      </c>
      <c r="M68" s="6">
        <f>'frame fresh and panel'!M68</f>
        <v>1397</v>
      </c>
      <c r="N68" s="6">
        <f>'frame fresh and panel'!N68</f>
        <v>403</v>
      </c>
      <c r="O68" s="6">
        <f>'frame fresh and panel'!O68</f>
        <v>411</v>
      </c>
      <c r="P68" s="6">
        <f>'frame fresh and panel'!P68</f>
        <v>324</v>
      </c>
      <c r="Q68" s="6">
        <f>'frame fresh and panel'!Q68</f>
        <v>342</v>
      </c>
      <c r="R68" s="6">
        <f>'frame fresh and panel'!R68</f>
        <v>167</v>
      </c>
      <c r="S68" s="6">
        <f>'frame fresh and panel'!S68</f>
        <v>262</v>
      </c>
      <c r="T68" s="6">
        <f>'frame fresh and panel'!T68</f>
        <v>1151</v>
      </c>
    </row>
    <row r="69" spans="1:21" x14ac:dyDescent="0.45">
      <c r="A69" s="4" t="str">
        <f>'frame fresh and panel'!A69</f>
        <v>Kerala</v>
      </c>
      <c r="B69" s="2" t="str">
        <f>LEFT('frame fresh and panel'!B69,FIND(")",'frame fresh and panel'!B69))</f>
        <v>Large (100-199)</v>
      </c>
      <c r="C69" s="6">
        <f>'frame fresh and panel'!C69</f>
        <v>161</v>
      </c>
      <c r="D69" s="6">
        <f>'frame fresh and panel'!D69</f>
        <v>27</v>
      </c>
      <c r="E69" s="6">
        <f>'frame fresh and panel'!E69</f>
        <v>6</v>
      </c>
      <c r="F69" s="6">
        <f>'frame fresh and panel'!F69</f>
        <v>17</v>
      </c>
      <c r="G69" s="6">
        <f>'frame fresh and panel'!G69</f>
        <v>17</v>
      </c>
      <c r="H69" s="6">
        <f>'frame fresh and panel'!H69</f>
        <v>51</v>
      </c>
      <c r="I69" s="6">
        <f>'frame fresh and panel'!I69</f>
        <v>37</v>
      </c>
      <c r="J69" s="6">
        <f>'frame fresh and panel'!J69</f>
        <v>42</v>
      </c>
      <c r="K69" s="6">
        <f>'frame fresh and panel'!K69</f>
        <v>15</v>
      </c>
      <c r="L69" s="6">
        <f>'frame fresh and panel'!L69</f>
        <v>2</v>
      </c>
      <c r="M69" s="6">
        <f>'frame fresh and panel'!M69</f>
        <v>170</v>
      </c>
      <c r="N69" s="6">
        <f>'frame fresh and panel'!N69</f>
        <v>85</v>
      </c>
      <c r="O69" s="6">
        <f>'frame fresh and panel'!O69</f>
        <v>51</v>
      </c>
      <c r="P69" s="6">
        <f>'frame fresh and panel'!P69</f>
        <v>50</v>
      </c>
      <c r="Q69" s="6">
        <f>'frame fresh and panel'!Q69</f>
        <v>103</v>
      </c>
      <c r="R69" s="6">
        <f>'frame fresh and panel'!R69</f>
        <v>33</v>
      </c>
      <c r="S69" s="6">
        <f>'frame fresh and panel'!S69</f>
        <v>39</v>
      </c>
      <c r="T69" s="6">
        <f>'frame fresh and panel'!T69</f>
        <v>138</v>
      </c>
      <c r="U69" s="49"/>
    </row>
    <row r="70" spans="1:21" x14ac:dyDescent="0.45">
      <c r="A70" s="4" t="str">
        <f>'frame fresh and panel'!A70</f>
        <v>Kerala</v>
      </c>
      <c r="B70" s="2" t="str">
        <f>LEFT('frame fresh and panel'!B70,FIND(")",'frame fresh and panel'!B70))</f>
        <v>Very Large (200 or more)</v>
      </c>
      <c r="C70" s="6">
        <f>'frame fresh and panel'!C70</f>
        <v>394</v>
      </c>
      <c r="D70" s="6">
        <f>'frame fresh and panel'!D70</f>
        <v>63</v>
      </c>
      <c r="E70" s="6">
        <f>'frame fresh and panel'!E70</f>
        <v>19</v>
      </c>
      <c r="F70" s="6">
        <f>'frame fresh and panel'!F70</f>
        <v>32</v>
      </c>
      <c r="G70" s="6">
        <f>'frame fresh and panel'!G70</f>
        <v>22</v>
      </c>
      <c r="H70" s="6">
        <f>'frame fresh and panel'!H70</f>
        <v>33</v>
      </c>
      <c r="I70" s="6">
        <f>'frame fresh and panel'!I70</f>
        <v>18</v>
      </c>
      <c r="J70" s="6">
        <f>'frame fresh and panel'!J70</f>
        <v>35</v>
      </c>
      <c r="K70" s="6">
        <f>'frame fresh and panel'!K70</f>
        <v>18</v>
      </c>
      <c r="L70" s="6">
        <f>'frame fresh and panel'!L70</f>
        <v>3</v>
      </c>
      <c r="M70" s="6">
        <f>'frame fresh and panel'!M70</f>
        <v>164</v>
      </c>
      <c r="N70" s="6">
        <f>'frame fresh and panel'!N70</f>
        <v>81</v>
      </c>
      <c r="O70" s="6">
        <f>'frame fresh and panel'!O70</f>
        <v>46</v>
      </c>
      <c r="P70" s="6">
        <f>'frame fresh and panel'!P70</f>
        <v>52</v>
      </c>
      <c r="Q70" s="6">
        <f>'frame fresh and panel'!Q70</f>
        <v>76</v>
      </c>
      <c r="R70" s="6">
        <f>'frame fresh and panel'!R70</f>
        <v>24</v>
      </c>
      <c r="S70" s="6">
        <f>'frame fresh and panel'!S70</f>
        <v>33</v>
      </c>
      <c r="T70" s="6">
        <f>'frame fresh and panel'!T70</f>
        <v>106</v>
      </c>
      <c r="U70" s="49"/>
    </row>
    <row r="71" spans="1:21" x14ac:dyDescent="0.45">
      <c r="A71" s="4" t="str">
        <f>'frame fresh and panel'!A71</f>
        <v>Kerala</v>
      </c>
      <c r="B71" s="2" t="s">
        <v>142</v>
      </c>
      <c r="C71" s="6">
        <f>'frame fresh and panel'!C71</f>
        <v>36204</v>
      </c>
      <c r="D71" s="6">
        <f>'frame fresh and panel'!D71</f>
        <v>15960</v>
      </c>
      <c r="E71" s="6">
        <f>'frame fresh and panel'!E71</f>
        <v>5429</v>
      </c>
      <c r="F71" s="6">
        <f>'frame fresh and panel'!F71</f>
        <v>2689</v>
      </c>
      <c r="G71" s="6">
        <f>'frame fresh and panel'!G71</f>
        <v>2105</v>
      </c>
      <c r="H71" s="6">
        <f>'frame fresh and panel'!H71</f>
        <v>3621</v>
      </c>
      <c r="I71" s="6">
        <f>'frame fresh and panel'!I71</f>
        <v>3132</v>
      </c>
      <c r="J71" s="6">
        <f>'frame fresh and panel'!J71</f>
        <v>1506</v>
      </c>
      <c r="K71" s="6">
        <f>'frame fresh and panel'!K71</f>
        <v>1925</v>
      </c>
      <c r="L71" s="6">
        <f>'frame fresh and panel'!L71</f>
        <v>979</v>
      </c>
      <c r="M71" s="6">
        <f>'frame fresh and panel'!M71</f>
        <v>33254</v>
      </c>
      <c r="N71" s="6">
        <f>'frame fresh and panel'!N71</f>
        <v>12414</v>
      </c>
      <c r="O71" s="6">
        <f>'frame fresh and panel'!O71</f>
        <v>28122</v>
      </c>
      <c r="P71" s="6">
        <f>'frame fresh and panel'!P71</f>
        <v>55405</v>
      </c>
      <c r="Q71" s="6">
        <f>'frame fresh and panel'!Q71</f>
        <v>4806</v>
      </c>
      <c r="R71" s="6">
        <f>'frame fresh and panel'!R71</f>
        <v>24937</v>
      </c>
      <c r="S71" s="6">
        <f>'frame fresh and panel'!S71</f>
        <v>7678</v>
      </c>
      <c r="T71" s="6">
        <f>'frame fresh and panel'!T71</f>
        <v>54218</v>
      </c>
      <c r="U71" s="49"/>
    </row>
    <row r="72" spans="1:21" x14ac:dyDescent="0.45">
      <c r="A72" s="4" t="str">
        <f>'frame fresh and panel'!A72</f>
        <v>Madhya Pradesh</v>
      </c>
      <c r="B72" s="2" t="str">
        <f>LEFT('frame fresh and panel'!B72,FIND(")",'frame fresh and panel'!B72))</f>
        <v>Small (5-19)</v>
      </c>
      <c r="C72" s="6">
        <f>'frame fresh and panel'!C72</f>
        <v>2052</v>
      </c>
      <c r="D72" s="6">
        <f>'frame fresh and panel'!D72</f>
        <v>363</v>
      </c>
      <c r="E72" s="6">
        <f>'frame fresh and panel'!E72</f>
        <v>256</v>
      </c>
      <c r="F72" s="6">
        <f>'frame fresh and panel'!F72</f>
        <v>1343</v>
      </c>
      <c r="G72" s="6">
        <f>'frame fresh and panel'!G72</f>
        <v>683</v>
      </c>
      <c r="H72" s="6">
        <f>'frame fresh and panel'!H72</f>
        <v>526</v>
      </c>
      <c r="I72" s="6">
        <f>'frame fresh and panel'!I72</f>
        <v>449</v>
      </c>
      <c r="J72" s="6">
        <f>'frame fresh and panel'!J72</f>
        <v>347</v>
      </c>
      <c r="K72" s="6">
        <f>'frame fresh and panel'!K72</f>
        <v>605</v>
      </c>
      <c r="L72" s="6">
        <f>'frame fresh and panel'!L72</f>
        <v>199</v>
      </c>
      <c r="M72" s="6">
        <f>'frame fresh and panel'!M72</f>
        <v>2853</v>
      </c>
      <c r="N72" s="6">
        <f>'frame fresh and panel'!N72</f>
        <v>3530</v>
      </c>
      <c r="O72" s="6">
        <f>'frame fresh and panel'!O72</f>
        <v>2566</v>
      </c>
      <c r="P72" s="6">
        <f>'frame fresh and panel'!P72</f>
        <v>1836</v>
      </c>
      <c r="Q72" s="6">
        <f>'frame fresh and panel'!Q72</f>
        <v>575</v>
      </c>
      <c r="R72" s="6">
        <f>'frame fresh and panel'!R72</f>
        <v>1080</v>
      </c>
      <c r="S72" s="6">
        <f>'frame fresh and panel'!S72</f>
        <v>4066</v>
      </c>
      <c r="T72" s="6">
        <f>'frame fresh and panel'!T72</f>
        <v>6404</v>
      </c>
      <c r="U72" s="49">
        <f>SUM(C72:T76)</f>
        <v>633737</v>
      </c>
    </row>
    <row r="73" spans="1:21" x14ac:dyDescent="0.45">
      <c r="A73" s="4" t="str">
        <f>'frame fresh and panel'!A73</f>
        <v>Madhya Pradesh</v>
      </c>
      <c r="B73" s="2" t="str">
        <f>LEFT('frame fresh and panel'!B73,FIND(")",'frame fresh and panel'!B73))</f>
        <v>Medium (20-99)</v>
      </c>
      <c r="C73" s="6">
        <f>'frame fresh and panel'!C73</f>
        <v>825</v>
      </c>
      <c r="D73" s="6">
        <f>'frame fresh and panel'!D73</f>
        <v>156</v>
      </c>
      <c r="E73" s="6">
        <f>'frame fresh and panel'!E73</f>
        <v>61</v>
      </c>
      <c r="F73" s="6">
        <f>'frame fresh and panel'!F73</f>
        <v>286</v>
      </c>
      <c r="G73" s="6">
        <f>'frame fresh and panel'!G73</f>
        <v>150</v>
      </c>
      <c r="H73" s="6">
        <f>'frame fresh and panel'!H73</f>
        <v>336</v>
      </c>
      <c r="I73" s="6">
        <f>'frame fresh and panel'!I73</f>
        <v>178</v>
      </c>
      <c r="J73" s="6">
        <f>'frame fresh and panel'!J73</f>
        <v>202</v>
      </c>
      <c r="K73" s="6">
        <f>'frame fresh and panel'!K73</f>
        <v>179</v>
      </c>
      <c r="L73" s="6">
        <f>'frame fresh and panel'!L73</f>
        <v>147</v>
      </c>
      <c r="M73" s="6">
        <f>'frame fresh and panel'!M73</f>
        <v>1089</v>
      </c>
      <c r="N73" s="6">
        <f>'frame fresh and panel'!N73</f>
        <v>458</v>
      </c>
      <c r="O73" s="6">
        <f>'frame fresh and panel'!O73</f>
        <v>239</v>
      </c>
      <c r="P73" s="6">
        <f>'frame fresh and panel'!P73</f>
        <v>113</v>
      </c>
      <c r="Q73" s="6">
        <f>'frame fresh and panel'!Q73</f>
        <v>100</v>
      </c>
      <c r="R73" s="6">
        <f>'frame fresh and panel'!R73</f>
        <v>144</v>
      </c>
      <c r="S73" s="6">
        <f>'frame fresh and panel'!S73</f>
        <v>78</v>
      </c>
      <c r="T73" s="6">
        <f>'frame fresh and panel'!T73</f>
        <v>546</v>
      </c>
      <c r="U73" s="49"/>
    </row>
    <row r="74" spans="1:21" x14ac:dyDescent="0.45">
      <c r="A74" s="4" t="str">
        <f>'frame fresh and panel'!A74</f>
        <v>Madhya Pradesh</v>
      </c>
      <c r="B74" s="2" t="str">
        <f>LEFT('frame fresh and panel'!B74,FIND(")",'frame fresh and panel'!B74))</f>
        <v>Large (100-199)</v>
      </c>
      <c r="C74" s="6">
        <f>'frame fresh and panel'!C74</f>
        <v>174</v>
      </c>
      <c r="D74" s="6">
        <f>'frame fresh and panel'!D74</f>
        <v>37</v>
      </c>
      <c r="E74" s="6">
        <f>'frame fresh and panel'!E74</f>
        <v>9</v>
      </c>
      <c r="F74" s="6">
        <f>'frame fresh and panel'!F74</f>
        <v>44</v>
      </c>
      <c r="G74" s="6">
        <f>'frame fresh and panel'!G74</f>
        <v>34</v>
      </c>
      <c r="H74" s="6">
        <f>'frame fresh and panel'!H74</f>
        <v>61</v>
      </c>
      <c r="I74" s="6">
        <f>'frame fresh and panel'!I74</f>
        <v>45</v>
      </c>
      <c r="J74" s="6">
        <f>'frame fresh and panel'!J74</f>
        <v>34</v>
      </c>
      <c r="K74" s="6">
        <f>'frame fresh and panel'!K74</f>
        <v>29</v>
      </c>
      <c r="L74" s="6">
        <f>'frame fresh and panel'!L74</f>
        <v>28</v>
      </c>
      <c r="M74" s="6">
        <f>'frame fresh and panel'!M74</f>
        <v>183</v>
      </c>
      <c r="N74" s="6">
        <f>'frame fresh and panel'!N74</f>
        <v>102</v>
      </c>
      <c r="O74" s="6">
        <f>'frame fresh and panel'!O74</f>
        <v>33</v>
      </c>
      <c r="P74" s="6">
        <f>'frame fresh and panel'!P74</f>
        <v>21</v>
      </c>
      <c r="Q74" s="6">
        <f>'frame fresh and panel'!Q74</f>
        <v>22</v>
      </c>
      <c r="R74" s="6">
        <f>'frame fresh and panel'!R74</f>
        <v>15</v>
      </c>
      <c r="S74" s="6">
        <f>'frame fresh and panel'!S74</f>
        <v>11</v>
      </c>
      <c r="T74" s="6">
        <f>'frame fresh and panel'!T74</f>
        <v>85</v>
      </c>
      <c r="U74" s="49"/>
    </row>
    <row r="75" spans="1:21" x14ac:dyDescent="0.45">
      <c r="A75" s="4" t="str">
        <f>'frame fresh and panel'!A75</f>
        <v>Madhya Pradesh</v>
      </c>
      <c r="B75" s="2" t="str">
        <f>LEFT('frame fresh and panel'!B75,FIND(")",'frame fresh and panel'!B75))</f>
        <v>Very Large (200 or more)</v>
      </c>
      <c r="C75" s="6">
        <f>'frame fresh and panel'!C75</f>
        <v>169</v>
      </c>
      <c r="D75" s="6">
        <f>'frame fresh and panel'!D75</f>
        <v>67</v>
      </c>
      <c r="E75" s="6">
        <f>'frame fresh and panel'!E75</f>
        <v>12</v>
      </c>
      <c r="F75" s="6">
        <f>'frame fresh and panel'!F75</f>
        <v>70</v>
      </c>
      <c r="G75" s="6">
        <f>'frame fresh and panel'!G75</f>
        <v>35</v>
      </c>
      <c r="H75" s="6">
        <f>'frame fresh and panel'!H75</f>
        <v>59</v>
      </c>
      <c r="I75" s="6">
        <f>'frame fresh and panel'!I75</f>
        <v>47</v>
      </c>
      <c r="J75" s="6">
        <f>'frame fresh and panel'!J75</f>
        <v>53</v>
      </c>
      <c r="K75" s="6">
        <f>'frame fresh and panel'!K75</f>
        <v>35</v>
      </c>
      <c r="L75" s="6">
        <f>'frame fresh and panel'!L75</f>
        <v>53</v>
      </c>
      <c r="M75" s="6">
        <f>'frame fresh and panel'!M75</f>
        <v>167</v>
      </c>
      <c r="N75" s="6">
        <f>'frame fresh and panel'!N75</f>
        <v>94</v>
      </c>
      <c r="O75" s="6">
        <f>'frame fresh and panel'!O75</f>
        <v>10</v>
      </c>
      <c r="P75" s="6">
        <f>'frame fresh and panel'!P75</f>
        <v>10</v>
      </c>
      <c r="Q75" s="6">
        <f>'frame fresh and panel'!Q75</f>
        <v>17</v>
      </c>
      <c r="R75" s="6">
        <f>'frame fresh and panel'!R75</f>
        <v>3</v>
      </c>
      <c r="S75" s="6">
        <f>'frame fresh and panel'!S75</f>
        <v>6</v>
      </c>
      <c r="T75" s="6">
        <f>'frame fresh and panel'!T75</f>
        <v>48</v>
      </c>
      <c r="U75" s="49"/>
    </row>
    <row r="76" spans="1:21" x14ac:dyDescent="0.45">
      <c r="A76" s="4" t="str">
        <f>'frame fresh and panel'!A76</f>
        <v>Madhya Pradesh</v>
      </c>
      <c r="B76" s="2" t="s">
        <v>142</v>
      </c>
      <c r="C76" s="6">
        <f>'frame fresh and panel'!C76</f>
        <v>47700</v>
      </c>
      <c r="D76" s="6">
        <f>'frame fresh and panel'!D76</f>
        <v>17092</v>
      </c>
      <c r="E76" s="6">
        <f>'frame fresh and panel'!E76</f>
        <v>13812</v>
      </c>
      <c r="F76" s="6">
        <f>'frame fresh and panel'!F76</f>
        <v>5717</v>
      </c>
      <c r="G76" s="6">
        <f>'frame fresh and panel'!G76</f>
        <v>3011</v>
      </c>
      <c r="H76" s="6">
        <f>'frame fresh and panel'!H76</f>
        <v>7008</v>
      </c>
      <c r="I76" s="6">
        <f>'frame fresh and panel'!I76</f>
        <v>10905</v>
      </c>
      <c r="J76" s="6">
        <f>'frame fresh and panel'!J76</f>
        <v>7125</v>
      </c>
      <c r="K76" s="6">
        <f>'frame fresh and panel'!K76</f>
        <v>8298</v>
      </c>
      <c r="L76" s="6">
        <f>'frame fresh and panel'!L76</f>
        <v>2960</v>
      </c>
      <c r="M76" s="6">
        <f>'frame fresh and panel'!M76</f>
        <v>81450</v>
      </c>
      <c r="N76" s="6">
        <f>'frame fresh and panel'!N76</f>
        <v>29071</v>
      </c>
      <c r="O76" s="6">
        <f>'frame fresh and panel'!O76</f>
        <v>86986</v>
      </c>
      <c r="P76" s="6">
        <f>'frame fresh and panel'!P76</f>
        <v>107569</v>
      </c>
      <c r="Q76" s="6">
        <f>'frame fresh and panel'!Q76</f>
        <v>6727</v>
      </c>
      <c r="R76" s="6">
        <f>'frame fresh and panel'!R76</f>
        <v>50360</v>
      </c>
      <c r="S76" s="6">
        <f>'frame fresh and panel'!S76</f>
        <v>11199</v>
      </c>
      <c r="T76" s="6">
        <f>'frame fresh and panel'!T76</f>
        <v>99805</v>
      </c>
    </row>
    <row r="77" spans="1:21" x14ac:dyDescent="0.45">
      <c r="A77" s="4" t="str">
        <f>'frame fresh and panel'!A77</f>
        <v>Maharashtra</v>
      </c>
      <c r="B77" s="2" t="str">
        <f>LEFT('frame fresh and panel'!B77,FIND(")",'frame fresh and panel'!B77))</f>
        <v>Small (5-19)</v>
      </c>
      <c r="C77" s="6">
        <f>'frame fresh and panel'!C77</f>
        <v>9232</v>
      </c>
      <c r="D77" s="6">
        <f>'frame fresh and panel'!D77</f>
        <v>4037</v>
      </c>
      <c r="E77" s="6">
        <f>'frame fresh and panel'!E77</f>
        <v>2292</v>
      </c>
      <c r="F77" s="6">
        <f>'frame fresh and panel'!F77</f>
        <v>8410</v>
      </c>
      <c r="G77" s="6">
        <f>'frame fresh and panel'!G77</f>
        <v>3180</v>
      </c>
      <c r="H77" s="6">
        <f>'frame fresh and panel'!H77</f>
        <v>2985</v>
      </c>
      <c r="I77" s="6">
        <f>'frame fresh and panel'!I77</f>
        <v>1513</v>
      </c>
      <c r="J77" s="6">
        <f>'frame fresh and panel'!J77</f>
        <v>3060</v>
      </c>
      <c r="K77" s="6">
        <f>'frame fresh and panel'!K77</f>
        <v>8015</v>
      </c>
      <c r="L77" s="6">
        <f>'frame fresh and panel'!L77</f>
        <v>1290</v>
      </c>
      <c r="M77" s="6">
        <f>'frame fresh and panel'!M77</f>
        <v>22613</v>
      </c>
      <c r="N77" s="6">
        <f>'frame fresh and panel'!N77</f>
        <v>20758</v>
      </c>
      <c r="O77" s="6">
        <f>'frame fresh and panel'!O77</f>
        <v>20069</v>
      </c>
      <c r="P77" s="6">
        <f>'frame fresh and panel'!P77</f>
        <v>9088</v>
      </c>
      <c r="Q77" s="6">
        <f>'frame fresh and panel'!Q77</f>
        <v>3147</v>
      </c>
      <c r="R77" s="6">
        <f>'frame fresh and panel'!R77</f>
        <v>11074</v>
      </c>
      <c r="S77" s="6">
        <f>'frame fresh and panel'!S77</f>
        <v>27196</v>
      </c>
      <c r="T77" s="6">
        <f>'frame fresh and panel'!T77</f>
        <v>66390</v>
      </c>
      <c r="U77" s="49">
        <f>SUM(C77:T81)</f>
        <v>1371841</v>
      </c>
    </row>
    <row r="78" spans="1:21" x14ac:dyDescent="0.45">
      <c r="A78" s="4" t="str">
        <f>'frame fresh and panel'!A78</f>
        <v>Maharashtra</v>
      </c>
      <c r="B78" s="2" t="str">
        <f>LEFT('frame fresh and panel'!B78,FIND(")",'frame fresh and panel'!B78))</f>
        <v>Medium (20-99)</v>
      </c>
      <c r="C78" s="6">
        <f>'frame fresh and panel'!C78</f>
        <v>2092</v>
      </c>
      <c r="D78" s="6">
        <f>'frame fresh and panel'!D78</f>
        <v>2117</v>
      </c>
      <c r="E78" s="6">
        <f>'frame fresh and panel'!E78</f>
        <v>980</v>
      </c>
      <c r="F78" s="6">
        <f>'frame fresh and panel'!F78</f>
        <v>2115</v>
      </c>
      <c r="G78" s="6">
        <f>'frame fresh and panel'!G78</f>
        <v>790</v>
      </c>
      <c r="H78" s="6">
        <f>'frame fresh and panel'!H78</f>
        <v>1552</v>
      </c>
      <c r="I78" s="6">
        <f>'frame fresh and panel'!I78</f>
        <v>681</v>
      </c>
      <c r="J78" s="6">
        <f>'frame fresh and panel'!J78</f>
        <v>1538</v>
      </c>
      <c r="K78" s="6">
        <f>'frame fresh and panel'!K78</f>
        <v>2518</v>
      </c>
      <c r="L78" s="6">
        <f>'frame fresh and panel'!L78</f>
        <v>901</v>
      </c>
      <c r="M78" s="6">
        <f>'frame fresh and panel'!M78</f>
        <v>8439</v>
      </c>
      <c r="N78" s="6">
        <f>'frame fresh and panel'!N78</f>
        <v>2267</v>
      </c>
      <c r="O78" s="6">
        <f>'frame fresh and panel'!O78</f>
        <v>2808</v>
      </c>
      <c r="P78" s="6">
        <f>'frame fresh and panel'!P78</f>
        <v>563</v>
      </c>
      <c r="Q78" s="6">
        <f>'frame fresh and panel'!Q78</f>
        <v>544</v>
      </c>
      <c r="R78" s="6">
        <f>'frame fresh and panel'!R78</f>
        <v>1073</v>
      </c>
      <c r="S78" s="6">
        <f>'frame fresh and panel'!S78</f>
        <v>1505</v>
      </c>
      <c r="T78" s="6">
        <f>'frame fresh and panel'!T78</f>
        <v>5987</v>
      </c>
      <c r="U78" s="49"/>
    </row>
    <row r="79" spans="1:21" x14ac:dyDescent="0.45">
      <c r="A79" s="4" t="str">
        <f>'frame fresh and panel'!A79</f>
        <v>Maharashtra</v>
      </c>
      <c r="B79" s="2" t="str">
        <f>LEFT('frame fresh and panel'!B79,FIND(")",'frame fresh and panel'!B79))</f>
        <v>Large (100-199)</v>
      </c>
      <c r="C79" s="6">
        <f>'frame fresh and panel'!C79</f>
        <v>442</v>
      </c>
      <c r="D79" s="6">
        <f>'frame fresh and panel'!D79</f>
        <v>308</v>
      </c>
      <c r="E79" s="6">
        <f>'frame fresh and panel'!E79</f>
        <v>124</v>
      </c>
      <c r="F79" s="6">
        <f>'frame fresh and panel'!F79</f>
        <v>347</v>
      </c>
      <c r="G79" s="6">
        <f>'frame fresh and panel'!G79</f>
        <v>189</v>
      </c>
      <c r="H79" s="6">
        <f>'frame fresh and panel'!H79</f>
        <v>227</v>
      </c>
      <c r="I79" s="6">
        <f>'frame fresh and panel'!I79</f>
        <v>69</v>
      </c>
      <c r="J79" s="6">
        <f>'frame fresh and panel'!J79</f>
        <v>293</v>
      </c>
      <c r="K79" s="6">
        <f>'frame fresh and panel'!K79</f>
        <v>423</v>
      </c>
      <c r="L79" s="6">
        <f>'frame fresh and panel'!L79</f>
        <v>168</v>
      </c>
      <c r="M79" s="6">
        <f>'frame fresh and panel'!M79</f>
        <v>1272</v>
      </c>
      <c r="N79" s="6">
        <f>'frame fresh and panel'!N79</f>
        <v>557</v>
      </c>
      <c r="O79" s="6">
        <f>'frame fresh and panel'!O79</f>
        <v>504</v>
      </c>
      <c r="P79" s="6">
        <f>'frame fresh and panel'!P79</f>
        <v>94</v>
      </c>
      <c r="Q79" s="6">
        <f>'frame fresh and panel'!Q79</f>
        <v>110</v>
      </c>
      <c r="R79" s="6">
        <f>'frame fresh and panel'!R79</f>
        <v>213</v>
      </c>
      <c r="S79" s="6">
        <f>'frame fresh and panel'!S79</f>
        <v>292</v>
      </c>
      <c r="T79" s="6">
        <f>'frame fresh and panel'!T79</f>
        <v>1192</v>
      </c>
      <c r="U79" s="49"/>
    </row>
    <row r="80" spans="1:21" x14ac:dyDescent="0.45">
      <c r="A80" s="4" t="str">
        <f>'frame fresh and panel'!A80</f>
        <v>Maharashtra</v>
      </c>
      <c r="B80" s="2" t="str">
        <f>LEFT('frame fresh and panel'!B80,FIND(")",'frame fresh and panel'!B80))</f>
        <v>Very Large (200 or more)</v>
      </c>
      <c r="C80" s="6">
        <f>'frame fresh and panel'!C80</f>
        <v>721</v>
      </c>
      <c r="D80" s="6">
        <f>'frame fresh and panel'!D80</f>
        <v>440</v>
      </c>
      <c r="E80" s="6">
        <f>'frame fresh and panel'!E80</f>
        <v>127</v>
      </c>
      <c r="F80" s="6">
        <f>'frame fresh and panel'!F80</f>
        <v>584</v>
      </c>
      <c r="G80" s="6">
        <f>'frame fresh and panel'!G80</f>
        <v>320</v>
      </c>
      <c r="H80" s="6">
        <f>'frame fresh and panel'!H80</f>
        <v>263</v>
      </c>
      <c r="I80" s="6">
        <f>'frame fresh and panel'!I80</f>
        <v>107</v>
      </c>
      <c r="J80" s="6">
        <f>'frame fresh and panel'!J80</f>
        <v>425</v>
      </c>
      <c r="K80" s="6">
        <f>'frame fresh and panel'!K80</f>
        <v>611</v>
      </c>
      <c r="L80" s="6">
        <f>'frame fresh and panel'!L80</f>
        <v>428</v>
      </c>
      <c r="M80" s="6">
        <f>'frame fresh and panel'!M80</f>
        <v>1724</v>
      </c>
      <c r="N80" s="6">
        <f>'frame fresh and panel'!N80</f>
        <v>906</v>
      </c>
      <c r="O80" s="6">
        <f>'frame fresh and panel'!O80</f>
        <v>517</v>
      </c>
      <c r="P80" s="6">
        <f>'frame fresh and panel'!P80</f>
        <v>133</v>
      </c>
      <c r="Q80" s="6">
        <f>'frame fresh and panel'!Q80</f>
        <v>123</v>
      </c>
      <c r="R80" s="6">
        <f>'frame fresh and panel'!R80</f>
        <v>335</v>
      </c>
      <c r="S80" s="6">
        <f>'frame fresh and panel'!S80</f>
        <v>420</v>
      </c>
      <c r="T80" s="6">
        <f>'frame fresh and panel'!T80</f>
        <v>1494</v>
      </c>
    </row>
    <row r="81" spans="1:21" x14ac:dyDescent="0.45">
      <c r="A81" s="4" t="str">
        <f>'frame fresh and panel'!A81</f>
        <v>Maharashtra</v>
      </c>
      <c r="B81" s="2" t="s">
        <v>142</v>
      </c>
      <c r="C81" s="6">
        <f>'frame fresh and panel'!C81</f>
        <v>115287</v>
      </c>
      <c r="D81" s="6">
        <f>'frame fresh and panel'!D81</f>
        <v>34995</v>
      </c>
      <c r="E81" s="6">
        <f>'frame fresh and panel'!E81</f>
        <v>19296</v>
      </c>
      <c r="F81" s="6">
        <f>'frame fresh and panel'!F81</f>
        <v>31163</v>
      </c>
      <c r="G81" s="6">
        <f>'frame fresh and panel'!G81</f>
        <v>12330</v>
      </c>
      <c r="H81" s="6">
        <f>'frame fresh and panel'!H81</f>
        <v>23235</v>
      </c>
      <c r="I81" s="6">
        <f>'frame fresh and panel'!I81</f>
        <v>36568</v>
      </c>
      <c r="J81" s="6">
        <f>'frame fresh and panel'!J81</f>
        <v>19332</v>
      </c>
      <c r="K81" s="6">
        <f>'frame fresh and panel'!K81</f>
        <v>46417</v>
      </c>
      <c r="L81" s="6">
        <f>'frame fresh and panel'!L81</f>
        <v>13688</v>
      </c>
      <c r="M81" s="6">
        <f>'frame fresh and panel'!M81</f>
        <v>245998</v>
      </c>
      <c r="N81" s="6">
        <f>'frame fresh and panel'!N81</f>
        <v>47906</v>
      </c>
      <c r="O81" s="6">
        <f>'frame fresh and panel'!O81</f>
        <v>130067</v>
      </c>
      <c r="P81" s="6">
        <f>'frame fresh and panel'!P81</f>
        <v>87693</v>
      </c>
      <c r="Q81" s="6">
        <f>'frame fresh and panel'!Q81</f>
        <v>6231</v>
      </c>
      <c r="R81" s="6">
        <f>'frame fresh and panel'!R81</f>
        <v>71664</v>
      </c>
      <c r="S81" s="6">
        <f>'frame fresh and panel'!S81</f>
        <v>16256</v>
      </c>
      <c r="T81" s="6">
        <f>'frame fresh and panel'!T81</f>
        <v>134394</v>
      </c>
      <c r="U81" s="49"/>
    </row>
    <row r="82" spans="1:21" x14ac:dyDescent="0.45">
      <c r="A82" s="4" t="str">
        <f>'frame fresh and panel'!A82</f>
        <v>Odisha</v>
      </c>
      <c r="B82" s="2" t="str">
        <f>LEFT('frame fresh and panel'!B82,FIND(")",'frame fresh and panel'!B82))</f>
        <v>Small (5-19)</v>
      </c>
      <c r="C82" s="6">
        <f>'frame fresh and panel'!C82</f>
        <v>1557</v>
      </c>
      <c r="D82" s="6">
        <f>'frame fresh and panel'!D82</f>
        <v>159</v>
      </c>
      <c r="E82" s="6">
        <f>'frame fresh and panel'!E82</f>
        <v>121</v>
      </c>
      <c r="F82" s="6">
        <f>'frame fresh and panel'!F82</f>
        <v>466</v>
      </c>
      <c r="G82" s="6">
        <f>'frame fresh and panel'!G82</f>
        <v>186</v>
      </c>
      <c r="H82" s="6">
        <f>'frame fresh and panel'!H82</f>
        <v>216</v>
      </c>
      <c r="I82" s="6">
        <f>'frame fresh and panel'!I82</f>
        <v>575</v>
      </c>
      <c r="J82" s="6">
        <f>'frame fresh and panel'!J82</f>
        <v>379</v>
      </c>
      <c r="K82" s="6">
        <f>'frame fresh and panel'!K82</f>
        <v>268</v>
      </c>
      <c r="L82" s="6">
        <f>'frame fresh and panel'!L82</f>
        <v>84</v>
      </c>
      <c r="M82" s="6">
        <f>'frame fresh and panel'!M82</f>
        <v>1558</v>
      </c>
      <c r="N82" s="6">
        <f>'frame fresh and panel'!N82</f>
        <v>3351</v>
      </c>
      <c r="O82" s="6">
        <f>'frame fresh and panel'!O82</f>
        <v>1851</v>
      </c>
      <c r="P82" s="6">
        <f>'frame fresh and panel'!P82</f>
        <v>1092</v>
      </c>
      <c r="Q82" s="6">
        <f>'frame fresh and panel'!Q82</f>
        <v>444</v>
      </c>
      <c r="R82" s="6">
        <f>'frame fresh and panel'!R82</f>
        <v>927</v>
      </c>
      <c r="S82" s="6">
        <f>'frame fresh and panel'!S82</f>
        <v>2528</v>
      </c>
      <c r="T82" s="6">
        <f>'frame fresh and panel'!T82</f>
        <v>4321</v>
      </c>
      <c r="U82" s="49">
        <f>SUM(C82:T86)</f>
        <v>356003</v>
      </c>
    </row>
    <row r="83" spans="1:21" x14ac:dyDescent="0.45">
      <c r="A83" s="4" t="str">
        <f>'frame fresh and panel'!A83</f>
        <v>Odisha</v>
      </c>
      <c r="B83" s="2" t="str">
        <f>LEFT('frame fresh and panel'!B83,FIND(")",'frame fresh and panel'!B83))</f>
        <v>Medium (20-99)</v>
      </c>
      <c r="C83" s="6">
        <f>'frame fresh and panel'!C83</f>
        <v>958</v>
      </c>
      <c r="D83" s="6">
        <f>'frame fresh and panel'!D83</f>
        <v>43</v>
      </c>
      <c r="E83" s="6">
        <f>'frame fresh and panel'!E83</f>
        <v>9</v>
      </c>
      <c r="F83" s="6">
        <f>'frame fresh and panel'!F83</f>
        <v>115</v>
      </c>
      <c r="G83" s="6">
        <f>'frame fresh and panel'!G83</f>
        <v>37</v>
      </c>
      <c r="H83" s="6">
        <f>'frame fresh and panel'!H83</f>
        <v>143</v>
      </c>
      <c r="I83" s="6">
        <f>'frame fresh and panel'!I83</f>
        <v>276</v>
      </c>
      <c r="J83" s="6">
        <f>'frame fresh and panel'!J83</f>
        <v>355</v>
      </c>
      <c r="K83" s="6">
        <f>'frame fresh and panel'!K83</f>
        <v>65</v>
      </c>
      <c r="L83" s="6">
        <f>'frame fresh and panel'!L83</f>
        <v>8</v>
      </c>
      <c r="M83" s="6">
        <f>'frame fresh and panel'!M83</f>
        <v>406</v>
      </c>
      <c r="N83" s="6">
        <f>'frame fresh and panel'!N83</f>
        <v>405</v>
      </c>
      <c r="O83" s="6">
        <f>'frame fresh and panel'!O83</f>
        <v>246</v>
      </c>
      <c r="P83" s="6">
        <f>'frame fresh and panel'!P83</f>
        <v>68</v>
      </c>
      <c r="Q83" s="6">
        <f>'frame fresh and panel'!Q83</f>
        <v>113</v>
      </c>
      <c r="R83" s="6">
        <f>'frame fresh and panel'!R83</f>
        <v>98</v>
      </c>
      <c r="S83" s="6">
        <f>'frame fresh and panel'!S83</f>
        <v>64</v>
      </c>
      <c r="T83" s="6">
        <f>'frame fresh and panel'!T83</f>
        <v>324</v>
      </c>
      <c r="U83" s="49"/>
    </row>
    <row r="84" spans="1:21" x14ac:dyDescent="0.45">
      <c r="A84" s="4" t="str">
        <f>'frame fresh and panel'!A84</f>
        <v>Odisha</v>
      </c>
      <c r="B84" s="2" t="str">
        <f>LEFT('frame fresh and panel'!B84,FIND(")",'frame fresh and panel'!B84))</f>
        <v>Large (100-199)</v>
      </c>
      <c r="C84" s="6">
        <f>'frame fresh and panel'!C84</f>
        <v>62</v>
      </c>
      <c r="D84" s="6">
        <f>'frame fresh and panel'!D84</f>
        <v>11</v>
      </c>
      <c r="E84" s="6">
        <f>'frame fresh and panel'!E84</f>
        <v>2</v>
      </c>
      <c r="F84" s="6">
        <f>'frame fresh and panel'!F84</f>
        <v>13</v>
      </c>
      <c r="G84" s="6">
        <f>'frame fresh and panel'!G84</f>
        <v>6</v>
      </c>
      <c r="H84" s="6">
        <f>'frame fresh and panel'!H84</f>
        <v>21</v>
      </c>
      <c r="I84" s="6">
        <f>'frame fresh and panel'!I84</f>
        <v>21</v>
      </c>
      <c r="J84" s="6">
        <f>'frame fresh and panel'!J84</f>
        <v>112</v>
      </c>
      <c r="K84" s="6">
        <f>'frame fresh and panel'!K84</f>
        <v>4</v>
      </c>
      <c r="L84" s="6">
        <f>'frame fresh and panel'!L84</f>
        <v>3</v>
      </c>
      <c r="M84" s="6">
        <f>'frame fresh and panel'!M84</f>
        <v>69</v>
      </c>
      <c r="N84" s="6">
        <f>'frame fresh and panel'!N84</f>
        <v>53</v>
      </c>
      <c r="O84" s="6">
        <f>'frame fresh and panel'!O84</f>
        <v>21</v>
      </c>
      <c r="P84" s="6">
        <f>'frame fresh and panel'!P84</f>
        <v>3</v>
      </c>
      <c r="Q84" s="6">
        <f>'frame fresh and panel'!Q84</f>
        <v>22</v>
      </c>
      <c r="R84" s="6">
        <f>'frame fresh and panel'!R84</f>
        <v>9</v>
      </c>
      <c r="S84" s="6">
        <f>'frame fresh and panel'!S84</f>
        <v>5</v>
      </c>
      <c r="T84" s="6">
        <f>'frame fresh and panel'!T84</f>
        <v>56</v>
      </c>
    </row>
    <row r="85" spans="1:21" x14ac:dyDescent="0.45">
      <c r="A85" s="4" t="str">
        <f>'frame fresh and panel'!A85</f>
        <v>Odisha</v>
      </c>
      <c r="B85" s="2" t="str">
        <f>LEFT('frame fresh and panel'!B85,FIND(")",'frame fresh and panel'!B85))</f>
        <v>Very Large (200 or more)</v>
      </c>
      <c r="C85" s="6">
        <f>'frame fresh and panel'!C85</f>
        <v>77</v>
      </c>
      <c r="D85" s="6">
        <f>'frame fresh and panel'!D85</f>
        <v>6</v>
      </c>
      <c r="E85" s="6">
        <f>'frame fresh and panel'!E85</f>
        <v>5</v>
      </c>
      <c r="F85" s="6">
        <f>'frame fresh and panel'!F85</f>
        <v>18</v>
      </c>
      <c r="G85" s="6">
        <f>'frame fresh and panel'!G85</f>
        <v>2</v>
      </c>
      <c r="H85" s="6">
        <f>'frame fresh and panel'!H85</f>
        <v>12</v>
      </c>
      <c r="I85" s="6">
        <f>'frame fresh and panel'!I85</f>
        <v>40</v>
      </c>
      <c r="J85" s="6">
        <f>'frame fresh and panel'!J85</f>
        <v>164</v>
      </c>
      <c r="K85" s="6">
        <f>'frame fresh and panel'!K85</f>
        <v>5</v>
      </c>
      <c r="L85" s="6">
        <f>'frame fresh and panel'!L85</f>
        <v>3</v>
      </c>
      <c r="M85" s="6">
        <f>'frame fresh and panel'!M85</f>
        <v>65</v>
      </c>
      <c r="N85" s="6">
        <f>'frame fresh and panel'!N85</f>
        <v>41</v>
      </c>
      <c r="O85" s="6">
        <f>'frame fresh and panel'!O85</f>
        <v>14</v>
      </c>
      <c r="P85" s="6">
        <f>'frame fresh and panel'!P85</f>
        <v>2</v>
      </c>
      <c r="Q85" s="6">
        <f>'frame fresh and panel'!Q85</f>
        <v>25</v>
      </c>
      <c r="R85" s="6">
        <f>'frame fresh and panel'!R85</f>
        <v>9</v>
      </c>
      <c r="S85" s="6">
        <f>'frame fresh and panel'!S85</f>
        <v>4</v>
      </c>
      <c r="T85" s="6">
        <f>'frame fresh and panel'!T85</f>
        <v>45</v>
      </c>
      <c r="U85" s="49"/>
    </row>
    <row r="86" spans="1:21" x14ac:dyDescent="0.45">
      <c r="A86" s="4" t="str">
        <f>'frame fresh and panel'!A86</f>
        <v>Odisha</v>
      </c>
      <c r="B86" s="2" t="s">
        <v>142</v>
      </c>
      <c r="C86" s="6">
        <f>'frame fresh and panel'!C86</f>
        <v>31356</v>
      </c>
      <c r="D86" s="6">
        <f>'frame fresh and panel'!D86</f>
        <v>10540</v>
      </c>
      <c r="E86" s="6">
        <f>'frame fresh and panel'!E86</f>
        <v>5989</v>
      </c>
      <c r="F86" s="6">
        <f>'frame fresh and panel'!F86</f>
        <v>3219</v>
      </c>
      <c r="G86" s="6">
        <f>'frame fresh and panel'!G86</f>
        <v>1350</v>
      </c>
      <c r="H86" s="6">
        <f>'frame fresh and panel'!H86</f>
        <v>2111</v>
      </c>
      <c r="I86" s="6">
        <f>'frame fresh and panel'!I86</f>
        <v>5804</v>
      </c>
      <c r="J86" s="6">
        <f>'frame fresh and panel'!J86</f>
        <v>2130</v>
      </c>
      <c r="K86" s="6">
        <f>'frame fresh and panel'!K86</f>
        <v>2550</v>
      </c>
      <c r="L86" s="6">
        <f>'frame fresh and panel'!L86</f>
        <v>1460</v>
      </c>
      <c r="M86" s="6">
        <f>'frame fresh and panel'!M86</f>
        <v>40652</v>
      </c>
      <c r="N86" s="6">
        <f>'frame fresh and panel'!N86</f>
        <v>11825</v>
      </c>
      <c r="O86" s="6">
        <f>'frame fresh and panel'!O86</f>
        <v>45180</v>
      </c>
      <c r="P86" s="6">
        <f>'frame fresh and panel'!P86</f>
        <v>67104</v>
      </c>
      <c r="Q86" s="6">
        <f>'frame fresh and panel'!Q86</f>
        <v>3480</v>
      </c>
      <c r="R86" s="6">
        <f>'frame fresh and panel'!R86</f>
        <v>19625</v>
      </c>
      <c r="S86" s="6">
        <f>'frame fresh and panel'!S86</f>
        <v>6325</v>
      </c>
      <c r="T86" s="6">
        <f>'frame fresh and panel'!T86</f>
        <v>70457</v>
      </c>
      <c r="U86" s="49"/>
    </row>
    <row r="87" spans="1:21" x14ac:dyDescent="0.45">
      <c r="A87" s="4" t="str">
        <f>'frame fresh and panel'!A87</f>
        <v>Punjab, Chandigarh</v>
      </c>
      <c r="B87" s="2" t="str">
        <f>LEFT('frame fresh and panel'!B87,FIND(")",'frame fresh and panel'!B87))</f>
        <v>Small (5-19)</v>
      </c>
      <c r="C87" s="6">
        <f>'frame fresh and panel'!C87</f>
        <v>1911</v>
      </c>
      <c r="D87" s="6">
        <f>'frame fresh and panel'!D87</f>
        <v>847</v>
      </c>
      <c r="E87" s="6">
        <f>'frame fresh and panel'!E87</f>
        <v>684</v>
      </c>
      <c r="F87" s="6">
        <f>'frame fresh and panel'!F87</f>
        <v>830</v>
      </c>
      <c r="G87" s="6">
        <f>'frame fresh and panel'!G87</f>
        <v>588</v>
      </c>
      <c r="H87" s="6">
        <f>'frame fresh and panel'!H87</f>
        <v>399</v>
      </c>
      <c r="I87" s="6">
        <f>'frame fresh and panel'!I87</f>
        <v>611</v>
      </c>
      <c r="J87" s="6">
        <f>'frame fresh and panel'!J87</f>
        <v>941</v>
      </c>
      <c r="K87" s="6">
        <f>'frame fresh and panel'!K87</f>
        <v>1175</v>
      </c>
      <c r="L87" s="6">
        <f>'frame fresh and panel'!L87</f>
        <v>303</v>
      </c>
      <c r="M87" s="6">
        <f>'frame fresh and panel'!M87</f>
        <v>3496</v>
      </c>
      <c r="N87" s="6">
        <f>'frame fresh and panel'!N87</f>
        <v>1360</v>
      </c>
      <c r="O87" s="6">
        <f>'frame fresh and panel'!O87</f>
        <v>2105</v>
      </c>
      <c r="P87" s="6">
        <f>'frame fresh and panel'!P87</f>
        <v>1263</v>
      </c>
      <c r="Q87" s="6">
        <f>'frame fresh and panel'!Q87</f>
        <v>582</v>
      </c>
      <c r="R87" s="6">
        <f>'frame fresh and panel'!R87</f>
        <v>1422</v>
      </c>
      <c r="S87" s="6">
        <f>'frame fresh and panel'!S87</f>
        <v>3366</v>
      </c>
      <c r="T87" s="6">
        <f>'frame fresh and panel'!T87</f>
        <v>5410</v>
      </c>
      <c r="U87" s="49">
        <f>SUM(C87:T91)</f>
        <v>370934</v>
      </c>
    </row>
    <row r="88" spans="1:21" x14ac:dyDescent="0.45">
      <c r="A88" s="4" t="str">
        <f>'frame fresh and panel'!A88</f>
        <v>Punjab, Chandigarh</v>
      </c>
      <c r="B88" s="2" t="str">
        <f>LEFT('frame fresh and panel'!B88,FIND(")",'frame fresh and panel'!B88))</f>
        <v>Medium (20-99)</v>
      </c>
      <c r="C88" s="6">
        <f>'frame fresh and panel'!C88</f>
        <v>2695</v>
      </c>
      <c r="D88" s="6">
        <f>'frame fresh and panel'!D88</f>
        <v>738</v>
      </c>
      <c r="E88" s="6">
        <f>'frame fresh and panel'!E88</f>
        <v>650</v>
      </c>
      <c r="F88" s="6">
        <f>'frame fresh and panel'!F88</f>
        <v>224</v>
      </c>
      <c r="G88" s="6">
        <f>'frame fresh and panel'!G88</f>
        <v>128</v>
      </c>
      <c r="H88" s="6">
        <f>'frame fresh and panel'!H88</f>
        <v>214</v>
      </c>
      <c r="I88" s="6">
        <f>'frame fresh and panel'!I88</f>
        <v>1630</v>
      </c>
      <c r="J88" s="6">
        <f>'frame fresh and panel'!J88</f>
        <v>791</v>
      </c>
      <c r="K88" s="6">
        <f>'frame fresh and panel'!K88</f>
        <v>521</v>
      </c>
      <c r="L88" s="6">
        <f>'frame fresh and panel'!L88</f>
        <v>176</v>
      </c>
      <c r="M88" s="6">
        <f>'frame fresh and panel'!M88</f>
        <v>1721</v>
      </c>
      <c r="N88" s="6">
        <f>'frame fresh and panel'!N88</f>
        <v>272</v>
      </c>
      <c r="O88" s="6">
        <f>'frame fresh and panel'!O88</f>
        <v>358</v>
      </c>
      <c r="P88" s="6">
        <f>'frame fresh and panel'!P88</f>
        <v>108</v>
      </c>
      <c r="Q88" s="6">
        <f>'frame fresh and panel'!Q88</f>
        <v>182</v>
      </c>
      <c r="R88" s="6">
        <f>'frame fresh and panel'!R88</f>
        <v>193</v>
      </c>
      <c r="S88" s="6">
        <f>'frame fresh and panel'!S88</f>
        <v>105</v>
      </c>
      <c r="T88" s="6">
        <f>'frame fresh and panel'!T88</f>
        <v>651</v>
      </c>
    </row>
    <row r="89" spans="1:21" x14ac:dyDescent="0.45">
      <c r="A89" s="4" t="str">
        <f>'frame fresh and panel'!A89</f>
        <v>Punjab, Chandigarh</v>
      </c>
      <c r="B89" s="2" t="str">
        <f>LEFT('frame fresh and panel'!B89,FIND(")",'frame fresh and panel'!B89))</f>
        <v>Large (100-199)</v>
      </c>
      <c r="C89" s="6">
        <f>'frame fresh and panel'!C89</f>
        <v>145</v>
      </c>
      <c r="D89" s="6">
        <f>'frame fresh and panel'!D89</f>
        <v>99</v>
      </c>
      <c r="E89" s="6">
        <f>'frame fresh and panel'!E89</f>
        <v>89</v>
      </c>
      <c r="F89" s="6">
        <f>'frame fresh and panel'!F89</f>
        <v>34</v>
      </c>
      <c r="G89" s="6">
        <f>'frame fresh and panel'!G89</f>
        <v>24</v>
      </c>
      <c r="H89" s="6">
        <f>'frame fresh and panel'!H89</f>
        <v>26</v>
      </c>
      <c r="I89" s="6">
        <f>'frame fresh and panel'!I89</f>
        <v>37</v>
      </c>
      <c r="J89" s="6">
        <f>'frame fresh and panel'!J89</f>
        <v>81</v>
      </c>
      <c r="K89" s="6">
        <f>'frame fresh and panel'!K89</f>
        <v>59</v>
      </c>
      <c r="L89" s="6">
        <f>'frame fresh and panel'!L89</f>
        <v>18</v>
      </c>
      <c r="M89" s="6">
        <f>'frame fresh and panel'!M89</f>
        <v>207</v>
      </c>
      <c r="N89" s="6">
        <f>'frame fresh and panel'!N89</f>
        <v>44</v>
      </c>
      <c r="O89" s="6">
        <f>'frame fresh and panel'!O89</f>
        <v>43</v>
      </c>
      <c r="P89" s="6">
        <f>'frame fresh and panel'!P89</f>
        <v>8</v>
      </c>
      <c r="Q89" s="6">
        <f>'frame fresh and panel'!Q89</f>
        <v>38</v>
      </c>
      <c r="R89" s="6">
        <f>'frame fresh and panel'!R89</f>
        <v>19</v>
      </c>
      <c r="S89" s="6">
        <f>'frame fresh and panel'!S89</f>
        <v>17</v>
      </c>
      <c r="T89" s="6">
        <f>'frame fresh and panel'!T89</f>
        <v>96</v>
      </c>
      <c r="U89" s="49"/>
    </row>
    <row r="90" spans="1:21" x14ac:dyDescent="0.45">
      <c r="A90" s="4" t="str">
        <f>'frame fresh and panel'!A90</f>
        <v>Punjab, Chandigarh</v>
      </c>
      <c r="B90" s="2" t="str">
        <f>LEFT('frame fresh and panel'!B90,FIND(")",'frame fresh and panel'!B90))</f>
        <v>Very Large (200 or more)</v>
      </c>
      <c r="C90" s="6">
        <f>'frame fresh and panel'!C90</f>
        <v>182</v>
      </c>
      <c r="D90" s="6">
        <f>'frame fresh and panel'!D90</f>
        <v>198</v>
      </c>
      <c r="E90" s="6">
        <f>'frame fresh and panel'!E90</f>
        <v>103</v>
      </c>
      <c r="F90" s="6">
        <f>'frame fresh and panel'!F90</f>
        <v>58</v>
      </c>
      <c r="G90" s="6">
        <f>'frame fresh and panel'!G90</f>
        <v>46</v>
      </c>
      <c r="H90" s="6">
        <f>'frame fresh and panel'!H90</f>
        <v>43</v>
      </c>
      <c r="I90" s="6">
        <f>'frame fresh and panel'!I90</f>
        <v>7</v>
      </c>
      <c r="J90" s="6">
        <f>'frame fresh and panel'!J90</f>
        <v>89</v>
      </c>
      <c r="K90" s="6">
        <f>'frame fresh and panel'!K90</f>
        <v>88</v>
      </c>
      <c r="L90" s="6">
        <f>'frame fresh and panel'!L90</f>
        <v>60</v>
      </c>
      <c r="M90" s="6">
        <f>'frame fresh and panel'!M90</f>
        <v>282</v>
      </c>
      <c r="N90" s="6">
        <f>'frame fresh and panel'!N90</f>
        <v>44</v>
      </c>
      <c r="O90" s="6">
        <f>'frame fresh and panel'!O90</f>
        <v>41</v>
      </c>
      <c r="P90" s="6">
        <f>'frame fresh and panel'!P90</f>
        <v>5</v>
      </c>
      <c r="Q90" s="6">
        <f>'frame fresh and panel'!Q90</f>
        <v>24</v>
      </c>
      <c r="R90" s="6">
        <f>'frame fresh and panel'!R90</f>
        <v>13</v>
      </c>
      <c r="S90" s="6">
        <f>'frame fresh and panel'!S90</f>
        <v>19</v>
      </c>
      <c r="T90" s="6">
        <f>'frame fresh and panel'!T90</f>
        <v>62</v>
      </c>
      <c r="U90" s="49"/>
    </row>
    <row r="91" spans="1:21" x14ac:dyDescent="0.45">
      <c r="A91" s="4" t="str">
        <f>'frame fresh and panel'!A91</f>
        <v>Punjab, Chandigarh</v>
      </c>
      <c r="B91" s="2" t="e">
        <f>LEFT('frame fresh and panel'!B91,FIND(")",'frame fresh and panel'!B91))</f>
        <v>#VALUE!</v>
      </c>
      <c r="C91" s="6">
        <f>'frame fresh and panel'!C91</f>
        <v>19098</v>
      </c>
      <c r="D91" s="6">
        <f>'frame fresh and panel'!D91</f>
        <v>13122</v>
      </c>
      <c r="E91" s="6">
        <f>'frame fresh and panel'!E91</f>
        <v>19985</v>
      </c>
      <c r="F91" s="6">
        <f>'frame fresh and panel'!F91</f>
        <v>1524</v>
      </c>
      <c r="G91" s="6">
        <f>'frame fresh and panel'!G91</f>
        <v>1639</v>
      </c>
      <c r="H91" s="6">
        <f>'frame fresh and panel'!H91</f>
        <v>3446</v>
      </c>
      <c r="I91" s="6">
        <f>'frame fresh and panel'!I91</f>
        <v>3384</v>
      </c>
      <c r="J91" s="6">
        <f>'frame fresh and panel'!J91</f>
        <v>4909</v>
      </c>
      <c r="K91" s="6">
        <f>'frame fresh and panel'!K91</f>
        <v>7721</v>
      </c>
      <c r="L91" s="6">
        <f>'frame fresh and panel'!L91</f>
        <v>1676</v>
      </c>
      <c r="M91" s="6">
        <f>'frame fresh and panel'!M91</f>
        <v>45700</v>
      </c>
      <c r="N91" s="6">
        <f>'frame fresh and panel'!N91</f>
        <v>9162</v>
      </c>
      <c r="O91" s="6">
        <f>'frame fresh and panel'!O91</f>
        <v>51737</v>
      </c>
      <c r="P91" s="6">
        <f>'frame fresh and panel'!P91</f>
        <v>52517</v>
      </c>
      <c r="Q91" s="6">
        <f>'frame fresh and panel'!Q91</f>
        <v>2350</v>
      </c>
      <c r="R91" s="6">
        <f>'frame fresh and panel'!R91</f>
        <v>21331</v>
      </c>
      <c r="S91" s="6">
        <f>'frame fresh and panel'!S91</f>
        <v>4196</v>
      </c>
      <c r="T91" s="6">
        <f>'frame fresh and panel'!T91</f>
        <v>66339</v>
      </c>
      <c r="U91" s="49"/>
    </row>
    <row r="92" spans="1:21" x14ac:dyDescent="0.45">
      <c r="A92" s="4" t="str">
        <f>'frame fresh and panel'!A92</f>
        <v>Rajasthan</v>
      </c>
      <c r="B92" s="2" t="str">
        <f>LEFT('frame fresh and panel'!B92,FIND(")",'frame fresh and panel'!B92))</f>
        <v>Small (5-19)</v>
      </c>
      <c r="C92" s="6">
        <f>'frame fresh and panel'!C92</f>
        <v>2099</v>
      </c>
      <c r="D92" s="6">
        <f>'frame fresh and panel'!D92</f>
        <v>1395</v>
      </c>
      <c r="E92" s="6">
        <f>'frame fresh and panel'!E92</f>
        <v>916</v>
      </c>
      <c r="F92" s="6">
        <f>'frame fresh and panel'!F92</f>
        <v>1367</v>
      </c>
      <c r="G92" s="6">
        <f>'frame fresh and panel'!G92</f>
        <v>656</v>
      </c>
      <c r="H92" s="6">
        <f>'frame fresh and panel'!H92</f>
        <v>656</v>
      </c>
      <c r="I92" s="6">
        <f>'frame fresh and panel'!I92</f>
        <v>2076</v>
      </c>
      <c r="J92" s="6">
        <f>'frame fresh and panel'!J92</f>
        <v>810</v>
      </c>
      <c r="K92" s="6">
        <f>'frame fresh and panel'!K92</f>
        <v>840</v>
      </c>
      <c r="L92" s="6">
        <f>'frame fresh and panel'!L92</f>
        <v>209</v>
      </c>
      <c r="M92" s="6">
        <f>'frame fresh and panel'!M92</f>
        <v>4306</v>
      </c>
      <c r="N92" s="6">
        <f>'frame fresh and panel'!N92</f>
        <v>4898</v>
      </c>
      <c r="O92" s="6">
        <f>'frame fresh and panel'!O92</f>
        <v>3143</v>
      </c>
      <c r="P92" s="6">
        <f>'frame fresh and panel'!P92</f>
        <v>2478</v>
      </c>
      <c r="Q92" s="6">
        <f>'frame fresh and panel'!Q92</f>
        <v>1416</v>
      </c>
      <c r="R92" s="6">
        <f>'frame fresh and panel'!R92</f>
        <v>1570</v>
      </c>
      <c r="S92" s="6">
        <f>'frame fresh and panel'!S92</f>
        <v>5163</v>
      </c>
      <c r="T92" s="6">
        <f>'frame fresh and panel'!T92</f>
        <v>8401</v>
      </c>
      <c r="U92" s="49">
        <f>SUM(C92:T96)</f>
        <v>533710</v>
      </c>
    </row>
    <row r="93" spans="1:21" x14ac:dyDescent="0.45">
      <c r="A93" s="4" t="str">
        <f>'frame fresh and panel'!A93</f>
        <v>Rajasthan</v>
      </c>
      <c r="B93" s="2" t="str">
        <f>LEFT('frame fresh and panel'!B93,FIND(")",'frame fresh and panel'!B93))</f>
        <v>Medium (20-99)</v>
      </c>
      <c r="C93" s="6">
        <f>'frame fresh and panel'!C93</f>
        <v>806</v>
      </c>
      <c r="D93" s="6">
        <f>'frame fresh and panel'!D93</f>
        <v>947</v>
      </c>
      <c r="E93" s="6">
        <f>'frame fresh and panel'!E93</f>
        <v>454</v>
      </c>
      <c r="F93" s="6">
        <f>'frame fresh and panel'!F93</f>
        <v>429</v>
      </c>
      <c r="G93" s="6">
        <f>'frame fresh and panel'!G93</f>
        <v>125</v>
      </c>
      <c r="H93" s="6">
        <f>'frame fresh and panel'!H93</f>
        <v>461</v>
      </c>
      <c r="I93" s="6">
        <f>'frame fresh and panel'!I93</f>
        <v>1359</v>
      </c>
      <c r="J93" s="6">
        <f>'frame fresh and panel'!J93</f>
        <v>640</v>
      </c>
      <c r="K93" s="6">
        <f>'frame fresh and panel'!K93</f>
        <v>281</v>
      </c>
      <c r="L93" s="6">
        <f>'frame fresh and panel'!L93</f>
        <v>117</v>
      </c>
      <c r="M93" s="6">
        <f>'frame fresh and panel'!M93</f>
        <v>1588</v>
      </c>
      <c r="N93" s="6">
        <f>'frame fresh and panel'!N93</f>
        <v>558</v>
      </c>
      <c r="O93" s="6">
        <f>'frame fresh and panel'!O93</f>
        <v>312</v>
      </c>
      <c r="P93" s="6">
        <f>'frame fresh and panel'!P93</f>
        <v>131</v>
      </c>
      <c r="Q93" s="6">
        <f>'frame fresh and panel'!Q93</f>
        <v>286</v>
      </c>
      <c r="R93" s="6">
        <f>'frame fresh and panel'!R93</f>
        <v>153</v>
      </c>
      <c r="S93" s="6">
        <f>'frame fresh and panel'!S93</f>
        <v>97</v>
      </c>
      <c r="T93" s="6">
        <f>'frame fresh and panel'!T93</f>
        <v>744</v>
      </c>
      <c r="U93" s="49"/>
    </row>
    <row r="94" spans="1:21" x14ac:dyDescent="0.45">
      <c r="A94" s="4" t="str">
        <f>'frame fresh and panel'!A94</f>
        <v>Rajasthan</v>
      </c>
      <c r="B94" s="2" t="str">
        <f>LEFT('frame fresh and panel'!B94,FIND(")",'frame fresh and panel'!B94))</f>
        <v>Large (100-199)</v>
      </c>
      <c r="C94" s="6">
        <f>'frame fresh and panel'!C94</f>
        <v>126</v>
      </c>
      <c r="D94" s="6">
        <f>'frame fresh and panel'!D94</f>
        <v>130</v>
      </c>
      <c r="E94" s="6">
        <f>'frame fresh and panel'!E94</f>
        <v>108</v>
      </c>
      <c r="F94" s="6">
        <f>'frame fresh and panel'!F94</f>
        <v>67</v>
      </c>
      <c r="G94" s="6">
        <f>'frame fresh and panel'!G94</f>
        <v>35</v>
      </c>
      <c r="H94" s="6">
        <f>'frame fresh and panel'!H94</f>
        <v>82</v>
      </c>
      <c r="I94" s="6">
        <f>'frame fresh and panel'!I94</f>
        <v>74</v>
      </c>
      <c r="J94" s="6">
        <f>'frame fresh and panel'!J94</f>
        <v>84</v>
      </c>
      <c r="K94" s="6">
        <f>'frame fresh and panel'!K94</f>
        <v>56</v>
      </c>
      <c r="L94" s="6">
        <f>'frame fresh and panel'!L94</f>
        <v>25</v>
      </c>
      <c r="M94" s="6">
        <f>'frame fresh and panel'!M94</f>
        <v>303</v>
      </c>
      <c r="N94" s="6">
        <f>'frame fresh and panel'!N94</f>
        <v>81</v>
      </c>
      <c r="O94" s="6">
        <f>'frame fresh and panel'!O94</f>
        <v>38</v>
      </c>
      <c r="P94" s="6">
        <f>'frame fresh and panel'!P94</f>
        <v>5</v>
      </c>
      <c r="Q94" s="6">
        <f>'frame fresh and panel'!Q94</f>
        <v>29</v>
      </c>
      <c r="R94" s="6">
        <f>'frame fresh and panel'!R94</f>
        <v>17</v>
      </c>
      <c r="S94" s="6">
        <f>'frame fresh and panel'!S94</f>
        <v>10</v>
      </c>
      <c r="T94" s="6">
        <f>'frame fresh and panel'!T94</f>
        <v>105</v>
      </c>
      <c r="U94" s="49"/>
    </row>
    <row r="95" spans="1:21" x14ac:dyDescent="0.45">
      <c r="A95" s="4" t="str">
        <f>'frame fresh and panel'!A95</f>
        <v>Rajasthan</v>
      </c>
      <c r="B95" s="2" t="str">
        <f>LEFT('frame fresh and panel'!B95,FIND(")",'frame fresh and panel'!B95))</f>
        <v>Very Large (200 or more)</v>
      </c>
      <c r="C95" s="6">
        <f>'frame fresh and panel'!C95</f>
        <v>104</v>
      </c>
      <c r="D95" s="6">
        <f>'frame fresh and panel'!D95</f>
        <v>162</v>
      </c>
      <c r="E95" s="6">
        <f>'frame fresh and panel'!E95</f>
        <v>103</v>
      </c>
      <c r="F95" s="6">
        <f>'frame fresh and panel'!F95</f>
        <v>99</v>
      </c>
      <c r="G95" s="6">
        <f>'frame fresh and panel'!G95</f>
        <v>39</v>
      </c>
      <c r="H95" s="6">
        <f>'frame fresh and panel'!H95</f>
        <v>61</v>
      </c>
      <c r="I95" s="6">
        <f>'frame fresh and panel'!I95</f>
        <v>125</v>
      </c>
      <c r="J95" s="6">
        <f>'frame fresh and panel'!J95</f>
        <v>78</v>
      </c>
      <c r="K95" s="6">
        <f>'frame fresh and panel'!K95</f>
        <v>68</v>
      </c>
      <c r="L95" s="6">
        <f>'frame fresh and panel'!L95</f>
        <v>53</v>
      </c>
      <c r="M95" s="6">
        <f>'frame fresh and panel'!M95</f>
        <v>325</v>
      </c>
      <c r="N95" s="6">
        <f>'frame fresh and panel'!N95</f>
        <v>102</v>
      </c>
      <c r="O95" s="6">
        <f>'frame fresh and panel'!O95</f>
        <v>8</v>
      </c>
      <c r="P95" s="6">
        <f>'frame fresh and panel'!P95</f>
        <v>8</v>
      </c>
      <c r="Q95" s="6">
        <f>'frame fresh and panel'!Q95</f>
        <v>38</v>
      </c>
      <c r="R95" s="6">
        <f>'frame fresh and panel'!R95</f>
        <v>17</v>
      </c>
      <c r="S95" s="6">
        <f>'frame fresh and panel'!S95</f>
        <v>10</v>
      </c>
      <c r="T95" s="6">
        <f>'frame fresh and panel'!T95</f>
        <v>85</v>
      </c>
      <c r="U95" s="49"/>
    </row>
    <row r="96" spans="1:21" x14ac:dyDescent="0.45">
      <c r="A96" s="4" t="str">
        <f>'frame fresh and panel'!A96</f>
        <v>Rajasthan</v>
      </c>
      <c r="B96" s="2" t="s">
        <v>142</v>
      </c>
      <c r="C96" s="6">
        <f>'frame fresh and panel'!C96</f>
        <v>28607</v>
      </c>
      <c r="D96" s="6">
        <f>'frame fresh and panel'!D96</f>
        <v>19438</v>
      </c>
      <c r="E96" s="6">
        <f>'frame fresh and panel'!E96</f>
        <v>15765</v>
      </c>
      <c r="F96" s="6">
        <f>'frame fresh and panel'!F96</f>
        <v>4666</v>
      </c>
      <c r="G96" s="6">
        <f>'frame fresh and panel'!G96</f>
        <v>2240</v>
      </c>
      <c r="H96" s="6">
        <f>'frame fresh and panel'!H96</f>
        <v>7082</v>
      </c>
      <c r="I96" s="6">
        <f>'frame fresh and panel'!I96</f>
        <v>18191</v>
      </c>
      <c r="J96" s="6">
        <f>'frame fresh and panel'!J96</f>
        <v>9904</v>
      </c>
      <c r="K96" s="6">
        <f>'frame fresh and panel'!K96</f>
        <v>8508</v>
      </c>
      <c r="L96" s="6">
        <f>'frame fresh and panel'!L96</f>
        <v>4363</v>
      </c>
      <c r="M96" s="6">
        <f>'frame fresh and panel'!M96</f>
        <v>76375</v>
      </c>
      <c r="N96" s="6">
        <f>'frame fresh and panel'!N96</f>
        <v>23226</v>
      </c>
      <c r="O96" s="6">
        <f>'frame fresh and panel'!O96</f>
        <v>70384</v>
      </c>
      <c r="P96" s="6">
        <f>'frame fresh and panel'!P96</f>
        <v>67342</v>
      </c>
      <c r="Q96" s="6">
        <f>'frame fresh and panel'!Q96</f>
        <v>9159</v>
      </c>
      <c r="R96" s="6">
        <f>'frame fresh and panel'!R96</f>
        <v>31048</v>
      </c>
      <c r="S96" s="6">
        <f>'frame fresh and panel'!S96</f>
        <v>7514</v>
      </c>
      <c r="T96" s="6">
        <f>'frame fresh and panel'!T96</f>
        <v>75151</v>
      </c>
      <c r="U96" s="49"/>
    </row>
    <row r="97" spans="1:21" x14ac:dyDescent="0.45">
      <c r="A97" s="4" t="str">
        <f>'frame fresh and panel'!A97</f>
        <v>Tamil Nadu, Puducherry</v>
      </c>
      <c r="B97" s="2" t="str">
        <f>LEFT('frame fresh and panel'!B97,FIND(")",'frame fresh and panel'!B97))</f>
        <v>Small (5-19)</v>
      </c>
      <c r="C97" s="6">
        <f>'frame fresh and panel'!C97</f>
        <v>5548</v>
      </c>
      <c r="D97" s="6">
        <f>'frame fresh and panel'!D97</f>
        <v>4113</v>
      </c>
      <c r="E97" s="6">
        <f>'frame fresh and panel'!E97</f>
        <v>2127</v>
      </c>
      <c r="F97" s="6">
        <f>'frame fresh and panel'!F97</f>
        <v>3097</v>
      </c>
      <c r="G97" s="6">
        <f>'frame fresh and panel'!G97</f>
        <v>771</v>
      </c>
      <c r="H97" s="6">
        <f>'frame fresh and panel'!H97</f>
        <v>1490</v>
      </c>
      <c r="I97" s="6">
        <f>'frame fresh and panel'!I97</f>
        <v>1881</v>
      </c>
      <c r="J97" s="6">
        <f>'frame fresh and panel'!J97</f>
        <v>1198</v>
      </c>
      <c r="K97" s="6">
        <f>'frame fresh and panel'!K97</f>
        <v>3160</v>
      </c>
      <c r="L97" s="6">
        <f>'frame fresh and panel'!L97</f>
        <v>746</v>
      </c>
      <c r="M97" s="6">
        <f>'frame fresh and panel'!M97</f>
        <v>11362</v>
      </c>
      <c r="N97" s="6">
        <f>'frame fresh and panel'!N97</f>
        <v>6247</v>
      </c>
      <c r="O97" s="6">
        <f>'frame fresh and panel'!O97</f>
        <v>6391</v>
      </c>
      <c r="P97" s="6">
        <f>'frame fresh and panel'!P97</f>
        <v>4777</v>
      </c>
      <c r="Q97" s="6">
        <f>'frame fresh and panel'!Q97</f>
        <v>1081</v>
      </c>
      <c r="R97" s="6">
        <f>'frame fresh and panel'!R97</f>
        <v>4166</v>
      </c>
      <c r="S97" s="6">
        <f>'frame fresh and panel'!S97</f>
        <v>16191</v>
      </c>
      <c r="T97" s="6">
        <f>'frame fresh and panel'!T97</f>
        <v>21810</v>
      </c>
      <c r="U97" s="49">
        <f>SUM(C97:T101)</f>
        <v>904545</v>
      </c>
    </row>
    <row r="98" spans="1:21" x14ac:dyDescent="0.45">
      <c r="A98" s="4" t="str">
        <f>'frame fresh and panel'!A98</f>
        <v>Tamil Nadu, Puducherry</v>
      </c>
      <c r="B98" s="2" t="str">
        <f>LEFT('frame fresh and panel'!B98,FIND(")",'frame fresh and panel'!B98))</f>
        <v>Medium (20-99)</v>
      </c>
      <c r="C98" s="6">
        <f>'frame fresh and panel'!C98</f>
        <v>2316</v>
      </c>
      <c r="D98" s="6">
        <f>'frame fresh and panel'!D98</f>
        <v>4257</v>
      </c>
      <c r="E98" s="6">
        <f>'frame fresh and panel'!E98</f>
        <v>2723</v>
      </c>
      <c r="F98" s="6">
        <f>'frame fresh and panel'!F98</f>
        <v>1672</v>
      </c>
      <c r="G98" s="6">
        <f>'frame fresh and panel'!G98</f>
        <v>283</v>
      </c>
      <c r="H98" s="6">
        <f>'frame fresh and panel'!H98</f>
        <v>975</v>
      </c>
      <c r="I98" s="6">
        <f>'frame fresh and panel'!I98</f>
        <v>964</v>
      </c>
      <c r="J98" s="6">
        <f>'frame fresh and panel'!J98</f>
        <v>837</v>
      </c>
      <c r="K98" s="6">
        <f>'frame fresh and panel'!K98</f>
        <v>1471</v>
      </c>
      <c r="L98" s="6">
        <f>'frame fresh and panel'!L98</f>
        <v>706</v>
      </c>
      <c r="M98" s="6">
        <f>'frame fresh and panel'!M98</f>
        <v>5843</v>
      </c>
      <c r="N98" s="6">
        <f>'frame fresh and panel'!N98</f>
        <v>889</v>
      </c>
      <c r="O98" s="6">
        <f>'frame fresh and panel'!O98</f>
        <v>835</v>
      </c>
      <c r="P98" s="6">
        <f>'frame fresh and panel'!P98</f>
        <v>401</v>
      </c>
      <c r="Q98" s="6">
        <f>'frame fresh and panel'!Q98</f>
        <v>324</v>
      </c>
      <c r="R98" s="6">
        <f>'frame fresh and panel'!R98</f>
        <v>478</v>
      </c>
      <c r="S98" s="6">
        <f>'frame fresh and panel'!S98</f>
        <v>876</v>
      </c>
      <c r="T98" s="6">
        <f>'frame fresh and panel'!T98</f>
        <v>2601</v>
      </c>
      <c r="U98" s="49"/>
    </row>
    <row r="99" spans="1:21" x14ac:dyDescent="0.45">
      <c r="A99" s="4" t="str">
        <f>'frame fresh and panel'!A99</f>
        <v>Tamil Nadu, Puducherry</v>
      </c>
      <c r="B99" s="2" t="str">
        <f>LEFT('frame fresh and panel'!B99,FIND(")",'frame fresh and panel'!B99))</f>
        <v>Large (100-199)</v>
      </c>
      <c r="C99" s="6">
        <f>'frame fresh and panel'!C99</f>
        <v>306</v>
      </c>
      <c r="D99" s="6">
        <f>'frame fresh and panel'!D99</f>
        <v>735</v>
      </c>
      <c r="E99" s="6">
        <f>'frame fresh and panel'!E99</f>
        <v>677</v>
      </c>
      <c r="F99" s="6">
        <f>'frame fresh and panel'!F99</f>
        <v>239</v>
      </c>
      <c r="G99" s="6">
        <f>'frame fresh and panel'!G99</f>
        <v>66</v>
      </c>
      <c r="H99" s="6">
        <f>'frame fresh and panel'!H99</f>
        <v>194</v>
      </c>
      <c r="I99" s="6">
        <f>'frame fresh and panel'!I99</f>
        <v>105</v>
      </c>
      <c r="J99" s="6">
        <f>'frame fresh and panel'!J99</f>
        <v>178</v>
      </c>
      <c r="K99" s="6">
        <f>'frame fresh and panel'!K99</f>
        <v>346</v>
      </c>
      <c r="L99" s="6">
        <f>'frame fresh and panel'!L99</f>
        <v>138</v>
      </c>
      <c r="M99" s="6">
        <f>'frame fresh and panel'!M99</f>
        <v>983</v>
      </c>
      <c r="N99" s="6">
        <f>'frame fresh and panel'!N99</f>
        <v>212</v>
      </c>
      <c r="O99" s="6">
        <f>'frame fresh and panel'!O99</f>
        <v>125</v>
      </c>
      <c r="P99" s="6">
        <f>'frame fresh and panel'!P99</f>
        <v>75</v>
      </c>
      <c r="Q99" s="6">
        <f>'frame fresh and panel'!Q99</f>
        <v>106</v>
      </c>
      <c r="R99" s="6">
        <f>'frame fresh and panel'!R99</f>
        <v>112</v>
      </c>
      <c r="S99" s="6">
        <f>'frame fresh and panel'!S99</f>
        <v>125</v>
      </c>
      <c r="T99" s="6">
        <f>'frame fresh and panel'!T99</f>
        <v>426</v>
      </c>
      <c r="U99" s="49"/>
    </row>
    <row r="100" spans="1:21" x14ac:dyDescent="0.45">
      <c r="A100" s="4" t="str">
        <f>'frame fresh and panel'!A100</f>
        <v>Tamil Nadu, Puducherry</v>
      </c>
      <c r="B100" s="2" t="str">
        <f>LEFT('frame fresh and panel'!B100,FIND(")",'frame fresh and panel'!B100))</f>
        <v>Very Large (200 or more)</v>
      </c>
      <c r="C100" s="6">
        <f>'frame fresh and panel'!C100</f>
        <v>486</v>
      </c>
      <c r="D100" s="6">
        <f>'frame fresh and panel'!D100</f>
        <v>913</v>
      </c>
      <c r="E100" s="6">
        <f>'frame fresh and panel'!E100</f>
        <v>1230</v>
      </c>
      <c r="F100" s="6">
        <f>'frame fresh and panel'!F100</f>
        <v>264</v>
      </c>
      <c r="G100" s="6">
        <f>'frame fresh and panel'!G100</f>
        <v>98</v>
      </c>
      <c r="H100" s="6">
        <f>'frame fresh and panel'!H100</f>
        <v>212</v>
      </c>
      <c r="I100" s="6">
        <f>'frame fresh and panel'!I100</f>
        <v>127</v>
      </c>
      <c r="J100" s="6">
        <f>'frame fresh and panel'!J100</f>
        <v>278</v>
      </c>
      <c r="K100" s="6">
        <f>'frame fresh and panel'!K100</f>
        <v>525</v>
      </c>
      <c r="L100" s="6">
        <f>'frame fresh and panel'!L100</f>
        <v>482</v>
      </c>
      <c r="M100" s="6">
        <f>'frame fresh and panel'!M100</f>
        <v>1360</v>
      </c>
      <c r="N100" s="6">
        <f>'frame fresh and panel'!N100</f>
        <v>245</v>
      </c>
      <c r="O100" s="6">
        <f>'frame fresh and panel'!O100</f>
        <v>112</v>
      </c>
      <c r="P100" s="6">
        <f>'frame fresh and panel'!P100</f>
        <v>58</v>
      </c>
      <c r="Q100" s="6">
        <f>'frame fresh and panel'!Q100</f>
        <v>79</v>
      </c>
      <c r="R100" s="6">
        <f>'frame fresh and panel'!R100</f>
        <v>104</v>
      </c>
      <c r="S100" s="6">
        <f>'frame fresh and panel'!S100</f>
        <v>142</v>
      </c>
      <c r="T100" s="6">
        <f>'frame fresh and panel'!T100</f>
        <v>577</v>
      </c>
      <c r="U100" s="49"/>
    </row>
    <row r="101" spans="1:21" x14ac:dyDescent="0.45">
      <c r="A101" s="4" t="str">
        <f>'frame fresh and panel'!A101</f>
        <v>Tamil Nadu, Puducherry</v>
      </c>
      <c r="B101" s="2" t="s">
        <v>142</v>
      </c>
      <c r="C101" s="6">
        <f>'frame fresh and panel'!C101</f>
        <v>83361</v>
      </c>
      <c r="D101" s="6">
        <f>'frame fresh and panel'!D101</f>
        <v>40846</v>
      </c>
      <c r="E101" s="6">
        <f>'frame fresh and panel'!E101</f>
        <v>11792</v>
      </c>
      <c r="F101" s="6">
        <f>'frame fresh and panel'!F101</f>
        <v>14940</v>
      </c>
      <c r="G101" s="6">
        <f>'frame fresh and panel'!G101</f>
        <v>4863</v>
      </c>
      <c r="H101" s="6">
        <f>'frame fresh and panel'!H101</f>
        <v>15334</v>
      </c>
      <c r="I101" s="6">
        <f>'frame fresh and panel'!I101</f>
        <v>20266</v>
      </c>
      <c r="J101" s="6">
        <f>'frame fresh and panel'!J101</f>
        <v>14388</v>
      </c>
      <c r="K101" s="6">
        <f>'frame fresh and panel'!K101</f>
        <v>23090</v>
      </c>
      <c r="L101" s="6">
        <f>'frame fresh and panel'!L101</f>
        <v>6985</v>
      </c>
      <c r="M101" s="6">
        <f>'frame fresh and panel'!M101</f>
        <v>135557</v>
      </c>
      <c r="N101" s="6">
        <f>'frame fresh and panel'!N101</f>
        <v>31079</v>
      </c>
      <c r="O101" s="6">
        <f>'frame fresh and panel'!O101</f>
        <v>87845</v>
      </c>
      <c r="P101" s="6">
        <f>'frame fresh and panel'!P101</f>
        <v>70975</v>
      </c>
      <c r="Q101" s="6">
        <f>'frame fresh and panel'!Q101</f>
        <v>6146</v>
      </c>
      <c r="R101" s="6">
        <f>'frame fresh and panel'!R101</f>
        <v>71497</v>
      </c>
      <c r="S101" s="6">
        <f>'frame fresh and panel'!S101</f>
        <v>16331</v>
      </c>
      <c r="T101" s="6">
        <f>'frame fresh and panel'!T101</f>
        <v>112203</v>
      </c>
      <c r="U101" s="49"/>
    </row>
    <row r="102" spans="1:21" x14ac:dyDescent="0.45">
      <c r="A102" s="4" t="str">
        <f>'frame fresh and panel'!A102</f>
        <v>Telangana</v>
      </c>
      <c r="B102" s="2" t="str">
        <f>LEFT('frame fresh and panel'!B102,FIND(")",'frame fresh and panel'!B102))</f>
        <v>Small (5-19)</v>
      </c>
      <c r="C102" s="6">
        <f>'frame fresh and panel'!C102</f>
        <v>4594</v>
      </c>
      <c r="D102" s="6">
        <f>'frame fresh and panel'!D102</f>
        <v>482</v>
      </c>
      <c r="E102" s="6">
        <f>'frame fresh and panel'!E102</f>
        <v>418</v>
      </c>
      <c r="F102" s="6">
        <f>'frame fresh and panel'!F102</f>
        <v>2668</v>
      </c>
      <c r="G102" s="6">
        <f>'frame fresh and panel'!G102</f>
        <v>1463</v>
      </c>
      <c r="H102" s="6">
        <f>'frame fresh and panel'!H102</f>
        <v>971</v>
      </c>
      <c r="I102" s="6">
        <f>'frame fresh and panel'!I102</f>
        <v>1734</v>
      </c>
      <c r="J102" s="6">
        <f>'frame fresh and panel'!J102</f>
        <v>666</v>
      </c>
      <c r="K102" s="6">
        <f>'frame fresh and panel'!K102</f>
        <v>1307</v>
      </c>
      <c r="L102" s="6">
        <f>'frame fresh and panel'!L102</f>
        <v>285</v>
      </c>
      <c r="M102" s="6">
        <f>'frame fresh and panel'!M102</f>
        <v>5862</v>
      </c>
      <c r="N102" s="6">
        <f>'frame fresh and panel'!N102</f>
        <v>7667</v>
      </c>
      <c r="O102" s="6">
        <f>'frame fresh and panel'!O102</f>
        <v>4344</v>
      </c>
      <c r="P102" s="6">
        <f>'frame fresh and panel'!P102</f>
        <v>3249</v>
      </c>
      <c r="Q102" s="6">
        <f>'frame fresh and panel'!Q102</f>
        <v>791</v>
      </c>
      <c r="R102" s="6">
        <f>'frame fresh and panel'!R102</f>
        <v>1934</v>
      </c>
      <c r="S102" s="6">
        <f>'frame fresh and panel'!S102</f>
        <v>22750</v>
      </c>
      <c r="T102" s="6">
        <f>'frame fresh and panel'!T102</f>
        <v>18058</v>
      </c>
      <c r="U102" s="49">
        <f>SUM(C102:T106)</f>
        <v>432081</v>
      </c>
    </row>
    <row r="103" spans="1:21" x14ac:dyDescent="0.45">
      <c r="A103" s="4" t="str">
        <f>'frame fresh and panel'!A103</f>
        <v>Telangana</v>
      </c>
      <c r="B103" s="2" t="str">
        <f>LEFT('frame fresh and panel'!B103,FIND(")",'frame fresh and panel'!B103))</f>
        <v>Medium (20-99)</v>
      </c>
      <c r="C103" s="6">
        <f>'frame fresh and panel'!C103</f>
        <v>1524</v>
      </c>
      <c r="D103" s="6">
        <f>'frame fresh and panel'!D103</f>
        <v>201</v>
      </c>
      <c r="E103" s="6">
        <f>'frame fresh and panel'!E103</f>
        <v>82</v>
      </c>
      <c r="F103" s="6">
        <f>'frame fresh and panel'!F103</f>
        <v>691</v>
      </c>
      <c r="G103" s="6">
        <f>'frame fresh and panel'!G103</f>
        <v>596</v>
      </c>
      <c r="H103" s="6">
        <f>'frame fresh and panel'!H103</f>
        <v>589</v>
      </c>
      <c r="I103" s="6">
        <f>'frame fresh and panel'!I103</f>
        <v>771</v>
      </c>
      <c r="J103" s="6">
        <f>'frame fresh and panel'!J103</f>
        <v>411</v>
      </c>
      <c r="K103" s="6">
        <f>'frame fresh and panel'!K103</f>
        <v>453</v>
      </c>
      <c r="L103" s="6">
        <f>'frame fresh and panel'!L103</f>
        <v>78</v>
      </c>
      <c r="M103" s="6">
        <f>'frame fresh and panel'!M103</f>
        <v>2290</v>
      </c>
      <c r="N103" s="6">
        <f>'frame fresh and panel'!N103</f>
        <v>1050</v>
      </c>
      <c r="O103" s="6">
        <f>'frame fresh and panel'!O103</f>
        <v>365</v>
      </c>
      <c r="P103" s="6">
        <f>'frame fresh and panel'!P103</f>
        <v>177</v>
      </c>
      <c r="Q103" s="6">
        <f>'frame fresh and panel'!Q103</f>
        <v>149</v>
      </c>
      <c r="R103" s="6">
        <f>'frame fresh and panel'!R103</f>
        <v>340</v>
      </c>
      <c r="S103" s="6">
        <f>'frame fresh and panel'!S103</f>
        <v>1007</v>
      </c>
      <c r="T103" s="6">
        <f>'frame fresh and panel'!T103</f>
        <v>1530</v>
      </c>
      <c r="U103" s="49"/>
    </row>
    <row r="104" spans="1:21" x14ac:dyDescent="0.45">
      <c r="A104" s="4" t="str">
        <f>'frame fresh and panel'!A104</f>
        <v>Telangana</v>
      </c>
      <c r="B104" s="2" t="str">
        <f>LEFT('frame fresh and panel'!B104,FIND(")",'frame fresh and panel'!B104))</f>
        <v>Large (100-199)</v>
      </c>
      <c r="C104" s="6">
        <f>'frame fresh and panel'!C104</f>
        <v>186</v>
      </c>
      <c r="D104" s="6">
        <f>'frame fresh and panel'!D104</f>
        <v>52</v>
      </c>
      <c r="E104" s="6">
        <f>'frame fresh and panel'!E104</f>
        <v>26</v>
      </c>
      <c r="F104" s="6">
        <f>'frame fresh and panel'!F104</f>
        <v>139</v>
      </c>
      <c r="G104" s="6">
        <f>'frame fresh and panel'!G104</f>
        <v>168</v>
      </c>
      <c r="H104" s="6">
        <f>'frame fresh and panel'!H104</f>
        <v>77</v>
      </c>
      <c r="I104" s="6">
        <f>'frame fresh and panel'!I104</f>
        <v>56</v>
      </c>
      <c r="J104" s="6">
        <f>'frame fresh and panel'!J104</f>
        <v>97</v>
      </c>
      <c r="K104" s="6">
        <f>'frame fresh and panel'!K104</f>
        <v>83</v>
      </c>
      <c r="L104" s="6">
        <f>'frame fresh and panel'!L104</f>
        <v>21</v>
      </c>
      <c r="M104" s="6">
        <f>'frame fresh and panel'!M104</f>
        <v>311</v>
      </c>
      <c r="N104" s="6">
        <f>'frame fresh and panel'!N104</f>
        <v>343</v>
      </c>
      <c r="O104" s="6">
        <f>'frame fresh and panel'!O104</f>
        <v>73</v>
      </c>
      <c r="P104" s="6">
        <f>'frame fresh and panel'!P104</f>
        <v>33</v>
      </c>
      <c r="Q104" s="6">
        <f>'frame fresh and panel'!Q104</f>
        <v>48</v>
      </c>
      <c r="R104" s="6">
        <f>'frame fresh and panel'!R104</f>
        <v>43</v>
      </c>
      <c r="S104" s="6">
        <f>'frame fresh and panel'!S104</f>
        <v>220</v>
      </c>
      <c r="T104" s="6">
        <f>'frame fresh and panel'!T104</f>
        <v>345</v>
      </c>
      <c r="U104" s="49"/>
    </row>
    <row r="105" spans="1:21" x14ac:dyDescent="0.45">
      <c r="A105" s="4" t="str">
        <f>'frame fresh and panel'!A105</f>
        <v>Telangana</v>
      </c>
      <c r="B105" s="2" t="str">
        <f>LEFT('frame fresh and panel'!B105,FIND(")",'frame fresh and panel'!B105))</f>
        <v>Very Large (200 or more)</v>
      </c>
      <c r="C105" s="6">
        <f>'frame fresh and panel'!C105</f>
        <v>215</v>
      </c>
      <c r="D105" s="6">
        <f>'frame fresh and panel'!D105</f>
        <v>60</v>
      </c>
      <c r="E105" s="6">
        <f>'frame fresh and panel'!E105</f>
        <v>28</v>
      </c>
      <c r="F105" s="6">
        <f>'frame fresh and panel'!F105</f>
        <v>181</v>
      </c>
      <c r="G105" s="6">
        <f>'frame fresh and panel'!G105</f>
        <v>330</v>
      </c>
      <c r="H105" s="6">
        <f>'frame fresh and panel'!H105</f>
        <v>81</v>
      </c>
      <c r="I105" s="6">
        <f>'frame fresh and panel'!I105</f>
        <v>92</v>
      </c>
      <c r="J105" s="6">
        <f>'frame fresh and panel'!J105</f>
        <v>95</v>
      </c>
      <c r="K105" s="6">
        <f>'frame fresh and panel'!K105</f>
        <v>86</v>
      </c>
      <c r="L105" s="6">
        <f>'frame fresh and panel'!L105</f>
        <v>32</v>
      </c>
      <c r="M105" s="6">
        <f>'frame fresh and panel'!M105</f>
        <v>401</v>
      </c>
      <c r="N105" s="6">
        <f>'frame fresh and panel'!N105</f>
        <v>430</v>
      </c>
      <c r="O105" s="6">
        <f>'frame fresh and panel'!O105</f>
        <v>56</v>
      </c>
      <c r="P105" s="6">
        <f>'frame fresh and panel'!P105</f>
        <v>35</v>
      </c>
      <c r="Q105" s="6">
        <f>'frame fresh and panel'!Q105</f>
        <v>45</v>
      </c>
      <c r="R105" s="6">
        <f>'frame fresh and panel'!R105</f>
        <v>44</v>
      </c>
      <c r="S105" s="6">
        <f>'frame fresh and panel'!S105</f>
        <v>200</v>
      </c>
      <c r="T105" s="6">
        <f>'frame fresh and panel'!T105</f>
        <v>378</v>
      </c>
      <c r="U105" s="49"/>
    </row>
    <row r="106" spans="1:21" x14ac:dyDescent="0.45">
      <c r="A106" s="4" t="str">
        <f>'frame fresh and panel'!A106</f>
        <v>Telangana</v>
      </c>
      <c r="B106" s="2" t="s">
        <v>142</v>
      </c>
      <c r="C106" s="6">
        <f>'frame fresh and panel'!C106</f>
        <v>16893</v>
      </c>
      <c r="D106" s="6">
        <f>'frame fresh and panel'!D106</f>
        <v>21373</v>
      </c>
      <c r="E106" s="6">
        <f>'frame fresh and panel'!E106</f>
        <v>2121</v>
      </c>
      <c r="F106" s="6">
        <f>'frame fresh and panel'!F106</f>
        <v>2837</v>
      </c>
      <c r="G106" s="6">
        <f>'frame fresh and panel'!G106</f>
        <v>2583</v>
      </c>
      <c r="H106" s="6">
        <f>'frame fresh and panel'!H106</f>
        <v>4472</v>
      </c>
      <c r="I106" s="6">
        <f>'frame fresh and panel'!I106</f>
        <v>6603</v>
      </c>
      <c r="J106" s="6">
        <f>'frame fresh and panel'!J106</f>
        <v>3670</v>
      </c>
      <c r="K106" s="6">
        <f>'frame fresh and panel'!K106</f>
        <v>6485</v>
      </c>
      <c r="L106" s="6">
        <f>'frame fresh and panel'!L106</f>
        <v>1558</v>
      </c>
      <c r="M106" s="6">
        <f>'frame fresh and panel'!M106</f>
        <v>48679</v>
      </c>
      <c r="N106" s="6">
        <f>'frame fresh and panel'!N106</f>
        <v>17115</v>
      </c>
      <c r="O106" s="6">
        <f>'frame fresh and panel'!O106</f>
        <v>46795</v>
      </c>
      <c r="P106" s="6">
        <f>'frame fresh and panel'!P106</f>
        <v>38760</v>
      </c>
      <c r="Q106" s="6">
        <f>'frame fresh and panel'!Q106</f>
        <v>4594</v>
      </c>
      <c r="R106" s="6">
        <f>'frame fresh and panel'!R106</f>
        <v>36329</v>
      </c>
      <c r="S106" s="6">
        <f>'frame fresh and panel'!S106</f>
        <v>6255</v>
      </c>
      <c r="T106" s="6">
        <f>'frame fresh and panel'!T106</f>
        <v>68302</v>
      </c>
      <c r="U106" s="49"/>
    </row>
    <row r="107" spans="1:21" x14ac:dyDescent="0.45">
      <c r="A107" s="4" t="str">
        <f>'frame fresh and panel'!A107</f>
        <v>Uttar Pradesh</v>
      </c>
      <c r="B107" s="2" t="str">
        <f>LEFT('frame fresh and panel'!B107,FIND(")",'frame fresh and panel'!B107))</f>
        <v>Small (5-19)</v>
      </c>
      <c r="C107" s="6">
        <f>'frame fresh and panel'!C107</f>
        <v>5218</v>
      </c>
      <c r="D107" s="6">
        <f>'frame fresh and panel'!D107</f>
        <v>1409</v>
      </c>
      <c r="E107" s="6">
        <f>'frame fresh and panel'!E107</f>
        <v>1502</v>
      </c>
      <c r="F107" s="6">
        <f>'frame fresh and panel'!F107</f>
        <v>3386</v>
      </c>
      <c r="G107" s="6">
        <f>'frame fresh and panel'!G107</f>
        <v>1907</v>
      </c>
      <c r="H107" s="6">
        <f>'frame fresh and panel'!H107</f>
        <v>1138</v>
      </c>
      <c r="I107" s="6">
        <f>'frame fresh and panel'!I107</f>
        <v>899</v>
      </c>
      <c r="J107" s="6">
        <f>'frame fresh and panel'!J107</f>
        <v>988</v>
      </c>
      <c r="K107" s="6">
        <f>'frame fresh and panel'!K107</f>
        <v>1681</v>
      </c>
      <c r="L107" s="6">
        <f>'frame fresh and panel'!L107</f>
        <v>439</v>
      </c>
      <c r="M107" s="6">
        <f>'frame fresh and panel'!M107</f>
        <v>10317</v>
      </c>
      <c r="N107" s="6">
        <f>'frame fresh and panel'!N107</f>
        <v>11329</v>
      </c>
      <c r="O107" s="6">
        <f>'frame fresh and panel'!O107</f>
        <v>8956</v>
      </c>
      <c r="P107" s="6">
        <f>'frame fresh and panel'!P107</f>
        <v>6583</v>
      </c>
      <c r="Q107" s="6">
        <f>'frame fresh and panel'!Q107</f>
        <v>1388</v>
      </c>
      <c r="R107" s="6">
        <f>'frame fresh and panel'!R107</f>
        <v>3816</v>
      </c>
      <c r="S107" s="6">
        <f>'frame fresh and panel'!S107</f>
        <v>13559</v>
      </c>
      <c r="T107" s="6">
        <f>'frame fresh and panel'!T107</f>
        <v>27929</v>
      </c>
      <c r="U107" s="49">
        <f>SUM(C107:T111)</f>
        <v>719489</v>
      </c>
    </row>
    <row r="108" spans="1:21" x14ac:dyDescent="0.45">
      <c r="A108" s="4" t="str">
        <f>'frame fresh and panel'!A108</f>
        <v>Uttar Pradesh</v>
      </c>
      <c r="B108" s="2" t="str">
        <f>LEFT('frame fresh and panel'!B108,FIND(")",'frame fresh and panel'!B108))</f>
        <v>Medium (20-99)</v>
      </c>
      <c r="C108" s="6">
        <f>'frame fresh and panel'!C108</f>
        <v>2039</v>
      </c>
      <c r="D108" s="6">
        <f>'frame fresh and panel'!D108</f>
        <v>792</v>
      </c>
      <c r="E108" s="6">
        <f>'frame fresh and panel'!E108</f>
        <v>1040</v>
      </c>
      <c r="F108" s="6">
        <f>'frame fresh and panel'!F108</f>
        <v>648</v>
      </c>
      <c r="G108" s="6">
        <f>'frame fresh and panel'!G108</f>
        <v>264</v>
      </c>
      <c r="H108" s="6">
        <f>'frame fresh and panel'!H108</f>
        <v>772</v>
      </c>
      <c r="I108" s="6">
        <f>'frame fresh and panel'!I108</f>
        <v>949</v>
      </c>
      <c r="J108" s="6">
        <f>'frame fresh and panel'!J108</f>
        <v>608</v>
      </c>
      <c r="K108" s="6">
        <f>'frame fresh and panel'!K108</f>
        <v>588</v>
      </c>
      <c r="L108" s="6">
        <f>'frame fresh and panel'!L108</f>
        <v>233</v>
      </c>
      <c r="M108" s="6">
        <f>'frame fresh and panel'!M108</f>
        <v>4448</v>
      </c>
      <c r="N108" s="6">
        <f>'frame fresh and panel'!N108</f>
        <v>848</v>
      </c>
      <c r="O108" s="6">
        <f>'frame fresh and panel'!O108</f>
        <v>598</v>
      </c>
      <c r="P108" s="6">
        <f>'frame fresh and panel'!P108</f>
        <v>194</v>
      </c>
      <c r="Q108" s="6">
        <f>'frame fresh and panel'!Q108</f>
        <v>153</v>
      </c>
      <c r="R108" s="6">
        <f>'frame fresh and panel'!R108</f>
        <v>579</v>
      </c>
      <c r="S108" s="6">
        <f>'frame fresh and panel'!S108</f>
        <v>171</v>
      </c>
      <c r="T108" s="6">
        <f>'frame fresh and panel'!T108</f>
        <v>2155</v>
      </c>
      <c r="U108" s="49"/>
    </row>
    <row r="109" spans="1:21" x14ac:dyDescent="0.45">
      <c r="A109" s="4" t="str">
        <f>'frame fresh and panel'!A109</f>
        <v>Uttar Pradesh</v>
      </c>
      <c r="B109" s="2" t="str">
        <f>LEFT('frame fresh and panel'!B109,FIND(")",'frame fresh and panel'!B109))</f>
        <v>Large (100-199)</v>
      </c>
      <c r="C109" s="6">
        <f>'frame fresh and panel'!C109</f>
        <v>312</v>
      </c>
      <c r="D109" s="6">
        <f>'frame fresh and panel'!D109</f>
        <v>128</v>
      </c>
      <c r="E109" s="6">
        <f>'frame fresh and panel'!E109</f>
        <v>268</v>
      </c>
      <c r="F109" s="6">
        <f>'frame fresh and panel'!F109</f>
        <v>101</v>
      </c>
      <c r="G109" s="6">
        <f>'frame fresh and panel'!G109</f>
        <v>51</v>
      </c>
      <c r="H109" s="6">
        <f>'frame fresh and panel'!H109</f>
        <v>110</v>
      </c>
      <c r="I109" s="6">
        <f>'frame fresh and panel'!I109</f>
        <v>102</v>
      </c>
      <c r="J109" s="6">
        <f>'frame fresh and panel'!J109</f>
        <v>84</v>
      </c>
      <c r="K109" s="6">
        <f>'frame fresh and panel'!K109</f>
        <v>92</v>
      </c>
      <c r="L109" s="6">
        <f>'frame fresh and panel'!L109</f>
        <v>50</v>
      </c>
      <c r="M109" s="6">
        <f>'frame fresh and panel'!M109</f>
        <v>840</v>
      </c>
      <c r="N109" s="6">
        <f>'frame fresh and panel'!N109</f>
        <v>129</v>
      </c>
      <c r="O109" s="6">
        <f>'frame fresh and panel'!O109</f>
        <v>66</v>
      </c>
      <c r="P109" s="6">
        <f>'frame fresh and panel'!P109</f>
        <v>16</v>
      </c>
      <c r="Q109" s="6">
        <f>'frame fresh and panel'!Q109</f>
        <v>16</v>
      </c>
      <c r="R109" s="6">
        <f>'frame fresh and panel'!R109</f>
        <v>21</v>
      </c>
      <c r="S109" s="6">
        <f>'frame fresh and panel'!S109</f>
        <v>19</v>
      </c>
      <c r="T109" s="6">
        <f>'frame fresh and panel'!T109</f>
        <v>309</v>
      </c>
      <c r="U109" s="49"/>
    </row>
    <row r="110" spans="1:21" x14ac:dyDescent="0.45">
      <c r="A110" s="4" t="str">
        <f>'frame fresh and panel'!A110</f>
        <v>Uttar Pradesh</v>
      </c>
      <c r="B110" s="2" t="str">
        <f>LEFT('frame fresh and panel'!B110,FIND(")",'frame fresh and panel'!B110))</f>
        <v>Very Large (200 or more)</v>
      </c>
      <c r="C110" s="6">
        <f>'frame fresh and panel'!C110</f>
        <v>375</v>
      </c>
      <c r="D110" s="6">
        <f>'frame fresh and panel'!D110</f>
        <v>130</v>
      </c>
      <c r="E110" s="6">
        <f>'frame fresh and panel'!E110</f>
        <v>347</v>
      </c>
      <c r="F110" s="6">
        <f>'frame fresh and panel'!F110</f>
        <v>103</v>
      </c>
      <c r="G110" s="6">
        <f>'frame fresh and panel'!G110</f>
        <v>39</v>
      </c>
      <c r="H110" s="6">
        <f>'frame fresh and panel'!H110</f>
        <v>89</v>
      </c>
      <c r="I110" s="6">
        <f>'frame fresh and panel'!I110</f>
        <v>77</v>
      </c>
      <c r="J110" s="6">
        <f>'frame fresh and panel'!J110</f>
        <v>102</v>
      </c>
      <c r="K110" s="6">
        <f>'frame fresh and panel'!K110</f>
        <v>83</v>
      </c>
      <c r="L110" s="6">
        <f>'frame fresh and panel'!L110</f>
        <v>60</v>
      </c>
      <c r="M110" s="6">
        <f>'frame fresh and panel'!M110</f>
        <v>796</v>
      </c>
      <c r="N110" s="6">
        <f>'frame fresh and panel'!N110</f>
        <v>112</v>
      </c>
      <c r="O110" s="6">
        <f>'frame fresh and panel'!O110</f>
        <v>41</v>
      </c>
      <c r="P110" s="6">
        <f>'frame fresh and panel'!P110</f>
        <v>13</v>
      </c>
      <c r="Q110" s="6">
        <f>'frame fresh and panel'!Q110</f>
        <v>23</v>
      </c>
      <c r="R110" s="6">
        <f>'frame fresh and panel'!R110</f>
        <v>18</v>
      </c>
      <c r="S110" s="6">
        <f>'frame fresh and panel'!S110</f>
        <v>37</v>
      </c>
      <c r="T110" s="6">
        <f>'frame fresh and panel'!T110</f>
        <v>181</v>
      </c>
      <c r="U110" s="49"/>
    </row>
    <row r="111" spans="1:21" x14ac:dyDescent="0.45">
      <c r="A111" s="4" t="str">
        <f>'frame fresh and panel'!A111</f>
        <v>Uttar Pradesh</v>
      </c>
      <c r="B111" s="2" t="s">
        <v>142</v>
      </c>
      <c r="C111" s="6">
        <f>'frame fresh and panel'!C111</f>
        <v>45849</v>
      </c>
      <c r="D111" s="6">
        <f>'frame fresh and panel'!D111</f>
        <v>32311</v>
      </c>
      <c r="E111" s="6">
        <f>'frame fresh and panel'!E111</f>
        <v>9954</v>
      </c>
      <c r="F111" s="6">
        <f>'frame fresh and panel'!F111</f>
        <v>11007</v>
      </c>
      <c r="G111" s="6">
        <f>'frame fresh and panel'!G111</f>
        <v>5896</v>
      </c>
      <c r="H111" s="6">
        <f>'frame fresh and panel'!H111</f>
        <v>9818</v>
      </c>
      <c r="I111" s="6">
        <f>'frame fresh and panel'!I111</f>
        <v>18707</v>
      </c>
      <c r="J111" s="6">
        <f>'frame fresh and panel'!J111</f>
        <v>9967</v>
      </c>
      <c r="K111" s="6">
        <f>'frame fresh and panel'!K111</f>
        <v>11373</v>
      </c>
      <c r="L111" s="6">
        <f>'frame fresh and panel'!L111</f>
        <v>3702</v>
      </c>
      <c r="M111" s="6">
        <f>'frame fresh and panel'!M111</f>
        <v>124869</v>
      </c>
      <c r="N111" s="6">
        <f>'frame fresh and panel'!N111</f>
        <v>20546</v>
      </c>
      <c r="O111" s="6">
        <f>'frame fresh and panel'!O111</f>
        <v>75299</v>
      </c>
      <c r="P111" s="6">
        <f>'frame fresh and panel'!P111</f>
        <v>72324</v>
      </c>
      <c r="Q111" s="6">
        <f>'frame fresh and panel'!Q111</f>
        <v>7784</v>
      </c>
      <c r="R111" s="6">
        <f>'frame fresh and panel'!R111</f>
        <v>44438</v>
      </c>
      <c r="S111" s="6">
        <f>'frame fresh and panel'!S111</f>
        <v>9403</v>
      </c>
      <c r="T111" s="6">
        <f>'frame fresh and panel'!T111</f>
        <v>81379</v>
      </c>
      <c r="U111" s="49"/>
    </row>
    <row r="112" spans="1:21" x14ac:dyDescent="0.45">
      <c r="A112" s="4" t="str">
        <f>'frame fresh and panel'!A112</f>
        <v>Uttarakhand</v>
      </c>
      <c r="B112" s="2" t="str">
        <f>LEFT('frame fresh and panel'!B112,FIND(")",'frame fresh and panel'!B112))</f>
        <v>Small (5-19)</v>
      </c>
      <c r="C112" s="6">
        <f>'frame fresh and panel'!C112</f>
        <v>610</v>
      </c>
      <c r="D112" s="6">
        <f>'frame fresh and panel'!D112</f>
        <v>64</v>
      </c>
      <c r="E112" s="6">
        <f>'frame fresh and panel'!E112</f>
        <v>74</v>
      </c>
      <c r="F112" s="6">
        <f>'frame fresh and panel'!F112</f>
        <v>449</v>
      </c>
      <c r="G112" s="6">
        <f>'frame fresh and panel'!G112</f>
        <v>280</v>
      </c>
      <c r="H112" s="6">
        <f>'frame fresh and panel'!H112</f>
        <v>139</v>
      </c>
      <c r="I112" s="6">
        <f>'frame fresh and panel'!I112</f>
        <v>105</v>
      </c>
      <c r="J112" s="6">
        <f>'frame fresh and panel'!J112</f>
        <v>92</v>
      </c>
      <c r="K112" s="6">
        <f>'frame fresh and panel'!K112</f>
        <v>125</v>
      </c>
      <c r="L112" s="6">
        <f>'frame fresh and panel'!L112</f>
        <v>62</v>
      </c>
      <c r="M112" s="6">
        <f>'frame fresh and panel'!M112</f>
        <v>889</v>
      </c>
      <c r="N112" s="6">
        <f>'frame fresh and panel'!N112</f>
        <v>816</v>
      </c>
      <c r="O112" s="6">
        <f>'frame fresh and panel'!O112</f>
        <v>718</v>
      </c>
      <c r="P112" s="6">
        <f>'frame fresh and panel'!P112</f>
        <v>649</v>
      </c>
      <c r="Q112" s="6">
        <f>'frame fresh and panel'!Q112</f>
        <v>505</v>
      </c>
      <c r="R112" s="6">
        <f>'frame fresh and panel'!R112</f>
        <v>384</v>
      </c>
      <c r="S112" s="6">
        <f>'frame fresh and panel'!S112</f>
        <v>899</v>
      </c>
      <c r="T112" s="6">
        <f>'frame fresh and panel'!T112</f>
        <v>2426</v>
      </c>
      <c r="U112" s="49">
        <f>SUM(C112:T116)</f>
        <v>120226</v>
      </c>
    </row>
    <row r="113" spans="1:21" x14ac:dyDescent="0.45">
      <c r="A113" s="4" t="str">
        <f>'frame fresh and panel'!A113</f>
        <v>Uttarakhand</v>
      </c>
      <c r="B113" s="2" t="str">
        <f>LEFT('frame fresh and panel'!B113,FIND(")",'frame fresh and panel'!B113))</f>
        <v>Medium (20-99)</v>
      </c>
      <c r="C113" s="6">
        <f>'frame fresh and panel'!C113</f>
        <v>217</v>
      </c>
      <c r="D113" s="6">
        <f>'frame fresh and panel'!D113</f>
        <v>24</v>
      </c>
      <c r="E113" s="6">
        <f>'frame fresh and panel'!E113</f>
        <v>4</v>
      </c>
      <c r="F113" s="6">
        <f>'frame fresh and panel'!F113</f>
        <v>140</v>
      </c>
      <c r="G113" s="6">
        <f>'frame fresh and panel'!G113</f>
        <v>236</v>
      </c>
      <c r="H113" s="6">
        <f>'frame fresh and panel'!H113</f>
        <v>205</v>
      </c>
      <c r="I113" s="6">
        <f>'frame fresh and panel'!I113</f>
        <v>69</v>
      </c>
      <c r="J113" s="6">
        <f>'frame fresh and panel'!J113</f>
        <v>102</v>
      </c>
      <c r="K113" s="6">
        <f>'frame fresh and panel'!K113</f>
        <v>61</v>
      </c>
      <c r="L113" s="6">
        <f>'frame fresh and panel'!L113</f>
        <v>165</v>
      </c>
      <c r="M113" s="6">
        <f>'frame fresh and panel'!M113</f>
        <v>533</v>
      </c>
      <c r="N113" s="6">
        <f>'frame fresh and panel'!N113</f>
        <v>72</v>
      </c>
      <c r="O113" s="6">
        <f>'frame fresh and panel'!O113</f>
        <v>48</v>
      </c>
      <c r="P113" s="6">
        <f>'frame fresh and panel'!P113</f>
        <v>17</v>
      </c>
      <c r="Q113" s="6">
        <f>'frame fresh and panel'!Q113</f>
        <v>51</v>
      </c>
      <c r="R113" s="6">
        <f>'frame fresh and panel'!R113</f>
        <v>10</v>
      </c>
      <c r="S113" s="6">
        <f>'frame fresh and panel'!S113</f>
        <v>13</v>
      </c>
      <c r="T113" s="6">
        <f>'frame fresh and panel'!T113</f>
        <v>205</v>
      </c>
      <c r="U113" s="49"/>
    </row>
    <row r="114" spans="1:21" x14ac:dyDescent="0.45">
      <c r="A114" s="4" t="str">
        <f>'frame fresh and panel'!A114</f>
        <v>Uttarakhand</v>
      </c>
      <c r="B114" s="2" t="str">
        <f>LEFT('frame fresh and panel'!B114,FIND(")",'frame fresh and panel'!B114))</f>
        <v>Large (100-199)</v>
      </c>
      <c r="C114" s="6">
        <f>'frame fresh and panel'!C114</f>
        <v>41</v>
      </c>
      <c r="D114" s="6">
        <f>'frame fresh and panel'!D114</f>
        <v>12</v>
      </c>
      <c r="E114" s="6">
        <f>'frame fresh and panel'!E114</f>
        <v>4</v>
      </c>
      <c r="F114" s="6">
        <f>'frame fresh and panel'!F114</f>
        <v>34</v>
      </c>
      <c r="G114" s="6">
        <f>'frame fresh and panel'!G114</f>
        <v>49</v>
      </c>
      <c r="H114" s="6">
        <f>'frame fresh and panel'!H114</f>
        <v>38</v>
      </c>
      <c r="I114" s="6">
        <f>'frame fresh and panel'!I114</f>
        <v>9</v>
      </c>
      <c r="J114" s="6">
        <f>'frame fresh and panel'!J114</f>
        <v>17</v>
      </c>
      <c r="K114" s="6">
        <f>'frame fresh and panel'!K114</f>
        <v>15</v>
      </c>
      <c r="L114" s="6">
        <f>'frame fresh and panel'!L114</f>
        <v>44</v>
      </c>
      <c r="M114" s="6">
        <f>'frame fresh and panel'!M114</f>
        <v>132</v>
      </c>
      <c r="N114" s="6">
        <f>'frame fresh and panel'!N114</f>
        <v>14</v>
      </c>
      <c r="O114" s="6">
        <f>'frame fresh and panel'!O114</f>
        <v>9</v>
      </c>
      <c r="P114" s="6">
        <f>'frame fresh and panel'!P114</f>
        <v>2</v>
      </c>
      <c r="Q114" s="6">
        <f>'frame fresh and panel'!Q114</f>
        <v>7</v>
      </c>
      <c r="R114" s="6">
        <f>'frame fresh and panel'!R114</f>
        <v>1</v>
      </c>
      <c r="S114" s="6">
        <f>'frame fresh and panel'!S114</f>
        <v>1</v>
      </c>
      <c r="T114" s="6">
        <f>'frame fresh and panel'!T114</f>
        <v>46</v>
      </c>
      <c r="U114" s="49"/>
    </row>
    <row r="115" spans="1:21" x14ac:dyDescent="0.45">
      <c r="A115" s="4" t="str">
        <f>'frame fresh and panel'!A115</f>
        <v>Uttarakhand</v>
      </c>
      <c r="B115" s="2" t="str">
        <f>LEFT('frame fresh and panel'!B115,FIND(")",'frame fresh and panel'!B115))</f>
        <v>Very Large (200 or more)</v>
      </c>
      <c r="C115" s="6">
        <f>'frame fresh and panel'!C115</f>
        <v>50</v>
      </c>
      <c r="D115" s="6">
        <f>'frame fresh and panel'!D115</f>
        <v>14</v>
      </c>
      <c r="E115" s="6">
        <f>'frame fresh and panel'!E115</f>
        <v>6</v>
      </c>
      <c r="F115" s="6">
        <f>'frame fresh and panel'!F115</f>
        <v>58</v>
      </c>
      <c r="G115" s="6">
        <f>'frame fresh and panel'!G115</f>
        <v>83</v>
      </c>
      <c r="H115" s="6">
        <f>'frame fresh and panel'!H115</f>
        <v>69</v>
      </c>
      <c r="I115" s="6">
        <f>'frame fresh and panel'!I115</f>
        <v>15</v>
      </c>
      <c r="J115" s="6">
        <f>'frame fresh and panel'!J115</f>
        <v>19</v>
      </c>
      <c r="K115" s="6">
        <f>'frame fresh and panel'!K115</f>
        <v>29</v>
      </c>
      <c r="L115" s="6">
        <f>'frame fresh and panel'!L115</f>
        <v>73</v>
      </c>
      <c r="M115" s="6">
        <f>'frame fresh and panel'!M115</f>
        <v>223</v>
      </c>
      <c r="N115" s="6">
        <f>'frame fresh and panel'!N115</f>
        <v>9</v>
      </c>
      <c r="O115" s="6">
        <f>'frame fresh and panel'!O115</f>
        <v>1</v>
      </c>
      <c r="P115" s="6">
        <f>'frame fresh and panel'!P115</f>
        <v>1</v>
      </c>
      <c r="Q115" s="6">
        <f>'frame fresh and panel'!Q115</f>
        <v>5</v>
      </c>
      <c r="R115" s="6">
        <f>'frame fresh and panel'!R115</f>
        <v>1</v>
      </c>
      <c r="S115" s="6">
        <f>'frame fresh and panel'!S115</f>
        <v>1</v>
      </c>
      <c r="T115" s="6">
        <f>'frame fresh and panel'!T115</f>
        <v>12</v>
      </c>
      <c r="U115" s="49"/>
    </row>
    <row r="116" spans="1:21" x14ac:dyDescent="0.45">
      <c r="A116" s="4" t="str">
        <f>'frame fresh and panel'!A116</f>
        <v>Uttarakhand</v>
      </c>
      <c r="B116" s="2" t="s">
        <v>142</v>
      </c>
      <c r="C116" s="6">
        <f>'frame fresh and panel'!C116</f>
        <v>4905</v>
      </c>
      <c r="D116" s="6">
        <f>'frame fresh and panel'!D116</f>
        <v>1641</v>
      </c>
      <c r="E116" s="6">
        <f>'frame fresh and panel'!E116</f>
        <v>3245</v>
      </c>
      <c r="F116" s="6">
        <f>'frame fresh and panel'!F116</f>
        <v>407</v>
      </c>
      <c r="G116" s="6">
        <f>'frame fresh and panel'!G116</f>
        <v>701</v>
      </c>
      <c r="H116" s="6">
        <f>'frame fresh and panel'!H116</f>
        <v>1081</v>
      </c>
      <c r="I116" s="6">
        <f>'frame fresh and panel'!I116</f>
        <v>749</v>
      </c>
      <c r="J116" s="6">
        <f>'frame fresh and panel'!J116</f>
        <v>800</v>
      </c>
      <c r="K116" s="6">
        <f>'frame fresh and panel'!K116</f>
        <v>741</v>
      </c>
      <c r="L116" s="6">
        <f>'frame fresh and panel'!L116</f>
        <v>336</v>
      </c>
      <c r="M116" s="6">
        <f>'frame fresh and panel'!M116</f>
        <v>10529</v>
      </c>
      <c r="N116" s="6">
        <f>'frame fresh and panel'!N116</f>
        <v>3975</v>
      </c>
      <c r="O116" s="6">
        <f>'frame fresh and panel'!O116</f>
        <v>13656</v>
      </c>
      <c r="P116" s="6">
        <f>'frame fresh and panel'!P116</f>
        <v>27768</v>
      </c>
      <c r="Q116" s="6">
        <f>'frame fresh and panel'!Q116</f>
        <v>3207</v>
      </c>
      <c r="R116" s="6">
        <f>'frame fresh and panel'!R116</f>
        <v>11919</v>
      </c>
      <c r="S116" s="6">
        <f>'frame fresh and panel'!S116</f>
        <v>1140</v>
      </c>
      <c r="T116" s="6">
        <f>'frame fresh and panel'!T116</f>
        <v>20824</v>
      </c>
      <c r="U116" s="49"/>
    </row>
    <row r="117" spans="1:21" x14ac:dyDescent="0.45">
      <c r="A117" s="4" t="str">
        <f>'frame fresh and panel'!A117</f>
        <v>West Bengal</v>
      </c>
      <c r="B117" s="2" t="str">
        <f>LEFT('frame fresh and panel'!B117,FIND(")",'frame fresh and panel'!B117))</f>
        <v>Small (5-19)</v>
      </c>
      <c r="C117" s="6">
        <f>'frame fresh and panel'!C117</f>
        <v>3527</v>
      </c>
      <c r="D117" s="6">
        <f>'frame fresh and panel'!D117</f>
        <v>1564</v>
      </c>
      <c r="E117" s="6">
        <f>'frame fresh and panel'!E117</f>
        <v>1445</v>
      </c>
      <c r="F117" s="6">
        <f>'frame fresh and panel'!F117</f>
        <v>1548</v>
      </c>
      <c r="G117" s="6">
        <f>'frame fresh and panel'!G117</f>
        <v>618</v>
      </c>
      <c r="H117" s="6">
        <f>'frame fresh and panel'!H117</f>
        <v>950</v>
      </c>
      <c r="I117" s="6">
        <f>'frame fresh and panel'!I117</f>
        <v>662</v>
      </c>
      <c r="J117" s="6">
        <f>'frame fresh and panel'!J117</f>
        <v>1804</v>
      </c>
      <c r="K117" s="6">
        <f>'frame fresh and panel'!K117</f>
        <v>1444</v>
      </c>
      <c r="L117" s="6">
        <f>'frame fresh and panel'!L117</f>
        <v>246</v>
      </c>
      <c r="M117" s="6">
        <f>'frame fresh and panel'!M117</f>
        <v>7060</v>
      </c>
      <c r="N117" s="6">
        <f>'frame fresh and panel'!N117</f>
        <v>9423</v>
      </c>
      <c r="O117" s="6">
        <f>'frame fresh and panel'!O117</f>
        <v>22264</v>
      </c>
      <c r="P117" s="6">
        <f>'frame fresh and panel'!P117</f>
        <v>6060</v>
      </c>
      <c r="Q117" s="6">
        <f>'frame fresh and panel'!Q117</f>
        <v>1124</v>
      </c>
      <c r="R117" s="6">
        <f>'frame fresh and panel'!R117</f>
        <v>3246</v>
      </c>
      <c r="S117" s="6">
        <f>'frame fresh and panel'!S117</f>
        <v>6537</v>
      </c>
      <c r="T117" s="6">
        <f>'frame fresh and panel'!T117</f>
        <v>16860</v>
      </c>
      <c r="U117" s="49">
        <f>SUM(C117:T121)</f>
        <v>619395</v>
      </c>
    </row>
    <row r="118" spans="1:21" x14ac:dyDescent="0.45">
      <c r="A118" s="4" t="str">
        <f>'frame fresh and panel'!A118</f>
        <v>West Bengal</v>
      </c>
      <c r="B118" s="2" t="str">
        <f>LEFT('frame fresh and panel'!B118,FIND(")",'frame fresh and panel'!B118))</f>
        <v>Medium (20-99)</v>
      </c>
      <c r="C118" s="6">
        <f>'frame fresh and panel'!C118</f>
        <v>2253</v>
      </c>
      <c r="D118" s="6">
        <f>'frame fresh and panel'!D118</f>
        <v>847</v>
      </c>
      <c r="E118" s="6">
        <f>'frame fresh and panel'!E118</f>
        <v>632</v>
      </c>
      <c r="F118" s="6">
        <f>'frame fresh and panel'!F118</f>
        <v>556</v>
      </c>
      <c r="G118" s="6">
        <f>'frame fresh and panel'!G118</f>
        <v>197</v>
      </c>
      <c r="H118" s="6">
        <f>'frame fresh and panel'!H118</f>
        <v>706</v>
      </c>
      <c r="I118" s="6">
        <f>'frame fresh and panel'!I118</f>
        <v>416</v>
      </c>
      <c r="J118" s="6">
        <f>'frame fresh and panel'!J118</f>
        <v>1472</v>
      </c>
      <c r="K118" s="6">
        <f>'frame fresh and panel'!K118</f>
        <v>570</v>
      </c>
      <c r="L118" s="6">
        <f>'frame fresh and panel'!L118</f>
        <v>116</v>
      </c>
      <c r="M118" s="6">
        <f>'frame fresh and panel'!M118</f>
        <v>3151</v>
      </c>
      <c r="N118" s="6">
        <f>'frame fresh and panel'!N118</f>
        <v>1870</v>
      </c>
      <c r="O118" s="6">
        <f>'frame fresh and panel'!O118</f>
        <v>7809</v>
      </c>
      <c r="P118" s="6">
        <f>'frame fresh and panel'!P118</f>
        <v>804</v>
      </c>
      <c r="Q118" s="6">
        <f>'frame fresh and panel'!Q118</f>
        <v>287</v>
      </c>
      <c r="R118" s="6">
        <f>'frame fresh and panel'!R118</f>
        <v>1034</v>
      </c>
      <c r="S118" s="6">
        <f>'frame fresh and panel'!S118</f>
        <v>456</v>
      </c>
      <c r="T118" s="6">
        <f>'frame fresh and panel'!T118</f>
        <v>2882</v>
      </c>
      <c r="U118" s="49"/>
    </row>
    <row r="119" spans="1:21" x14ac:dyDescent="0.45">
      <c r="A119" s="4" t="str">
        <f>'frame fresh and panel'!A119</f>
        <v>West Bengal</v>
      </c>
      <c r="B119" s="2" t="str">
        <f>LEFT('frame fresh and panel'!B119,FIND(")",'frame fresh and panel'!B119))</f>
        <v>Large (100-199)</v>
      </c>
      <c r="C119" s="6">
        <f>'frame fresh and panel'!C119</f>
        <v>291</v>
      </c>
      <c r="D119" s="6">
        <f>'frame fresh and panel'!D119</f>
        <v>109</v>
      </c>
      <c r="E119" s="6">
        <f>'frame fresh and panel'!E119</f>
        <v>77</v>
      </c>
      <c r="F119" s="6">
        <f>'frame fresh and panel'!F119</f>
        <v>86</v>
      </c>
      <c r="G119" s="6">
        <f>'frame fresh and panel'!G119</f>
        <v>30</v>
      </c>
      <c r="H119" s="6">
        <f>'frame fresh and panel'!H119</f>
        <v>84</v>
      </c>
      <c r="I119" s="6">
        <f>'frame fresh and panel'!I119</f>
        <v>44</v>
      </c>
      <c r="J119" s="6">
        <f>'frame fresh and panel'!J119</f>
        <v>266</v>
      </c>
      <c r="K119" s="6">
        <f>'frame fresh and panel'!K119</f>
        <v>77</v>
      </c>
      <c r="L119" s="6">
        <f>'frame fresh and panel'!L119</f>
        <v>23</v>
      </c>
      <c r="M119" s="6">
        <f>'frame fresh and panel'!M119</f>
        <v>471</v>
      </c>
      <c r="N119" s="6">
        <f>'frame fresh and panel'!N119</f>
        <v>218</v>
      </c>
      <c r="O119" s="6">
        <f>'frame fresh and panel'!O119</f>
        <v>773</v>
      </c>
      <c r="P119" s="6">
        <f>'frame fresh and panel'!P119</f>
        <v>58</v>
      </c>
      <c r="Q119" s="6">
        <f>'frame fresh and panel'!Q119</f>
        <v>50</v>
      </c>
      <c r="R119" s="6">
        <f>'frame fresh and panel'!R119</f>
        <v>112</v>
      </c>
      <c r="S119" s="6">
        <f>'frame fresh and panel'!S119</f>
        <v>58</v>
      </c>
      <c r="T119" s="6">
        <f>'frame fresh and panel'!T119</f>
        <v>391</v>
      </c>
      <c r="U119" s="49"/>
    </row>
    <row r="120" spans="1:21" x14ac:dyDescent="0.45">
      <c r="A120" s="4" t="str">
        <f>'frame fresh and panel'!A120</f>
        <v>West Bengal</v>
      </c>
      <c r="B120" s="2" t="str">
        <f>LEFT('frame fresh and panel'!B120,FIND(")",'frame fresh and panel'!B120))</f>
        <v>Very Large (200 or more)</v>
      </c>
      <c r="C120" s="6">
        <f>'frame fresh and panel'!C120</f>
        <v>237</v>
      </c>
      <c r="D120" s="6">
        <f>'frame fresh and panel'!D120</f>
        <v>152</v>
      </c>
      <c r="E120" s="6">
        <f>'frame fresh and panel'!E120</f>
        <v>103</v>
      </c>
      <c r="F120" s="6">
        <f>'frame fresh and panel'!F120</f>
        <v>101</v>
      </c>
      <c r="G120" s="6">
        <f>'frame fresh and panel'!G120</f>
        <v>26</v>
      </c>
      <c r="H120" s="6">
        <f>'frame fresh and panel'!H120</f>
        <v>81</v>
      </c>
      <c r="I120" s="6">
        <f>'frame fresh and panel'!I120</f>
        <v>58</v>
      </c>
      <c r="J120" s="6">
        <f>'frame fresh and panel'!J120</f>
        <v>311</v>
      </c>
      <c r="K120" s="6">
        <f>'frame fresh and panel'!K120</f>
        <v>55</v>
      </c>
      <c r="L120" s="6">
        <f>'frame fresh and panel'!L120</f>
        <v>23</v>
      </c>
      <c r="M120" s="6">
        <f>'frame fresh and panel'!M120</f>
        <v>510</v>
      </c>
      <c r="N120" s="6">
        <f>'frame fresh and panel'!N120</f>
        <v>184</v>
      </c>
      <c r="O120" s="6">
        <f>'frame fresh and panel'!O120</f>
        <v>355</v>
      </c>
      <c r="P120" s="6">
        <f>'frame fresh and panel'!P120</f>
        <v>31</v>
      </c>
      <c r="Q120" s="6">
        <f>'frame fresh and panel'!Q120</f>
        <v>45</v>
      </c>
      <c r="R120" s="6">
        <f>'frame fresh and panel'!R120</f>
        <v>64</v>
      </c>
      <c r="S120" s="6">
        <f>'frame fresh and panel'!S120</f>
        <v>63</v>
      </c>
      <c r="T120" s="6">
        <f>'frame fresh and panel'!T120</f>
        <v>242</v>
      </c>
      <c r="U120" s="49"/>
    </row>
    <row r="121" spans="1:21" x14ac:dyDescent="0.45">
      <c r="A121" s="4" t="str">
        <f>'frame fresh and panel'!A121</f>
        <v>West Bengal</v>
      </c>
      <c r="B121" s="2" t="s">
        <v>142</v>
      </c>
      <c r="C121" s="6">
        <f>'frame fresh and panel'!C121</f>
        <v>30498</v>
      </c>
      <c r="D121" s="6">
        <f>'frame fresh and panel'!D121</f>
        <v>25637</v>
      </c>
      <c r="E121" s="6">
        <f>'frame fresh and panel'!E121</f>
        <v>15328</v>
      </c>
      <c r="F121" s="6">
        <f>'frame fresh and panel'!F121</f>
        <v>3972</v>
      </c>
      <c r="G121" s="6">
        <f>'frame fresh and panel'!G121</f>
        <v>2146</v>
      </c>
      <c r="H121" s="6">
        <f>'frame fresh and panel'!H121</f>
        <v>5770</v>
      </c>
      <c r="I121" s="6">
        <f>'frame fresh and panel'!I121</f>
        <v>6461</v>
      </c>
      <c r="J121" s="6">
        <f>'frame fresh and panel'!J121</f>
        <v>6457</v>
      </c>
      <c r="K121" s="6">
        <f>'frame fresh and panel'!K121</f>
        <v>6029</v>
      </c>
      <c r="L121" s="6">
        <f>'frame fresh and panel'!L121</f>
        <v>1544</v>
      </c>
      <c r="M121" s="6">
        <f>'frame fresh and panel'!M121</f>
        <v>77235</v>
      </c>
      <c r="N121" s="6">
        <f>'frame fresh and panel'!N121</f>
        <v>22058</v>
      </c>
      <c r="O121" s="6">
        <f>'frame fresh and panel'!O121</f>
        <v>87569</v>
      </c>
      <c r="P121" s="6">
        <f>'frame fresh and panel'!P121</f>
        <v>75356</v>
      </c>
      <c r="Q121" s="6">
        <f>'frame fresh and panel'!Q121</f>
        <v>4464</v>
      </c>
      <c r="R121" s="6">
        <f>'frame fresh and panel'!R121</f>
        <v>29563</v>
      </c>
      <c r="S121" s="6">
        <f>'frame fresh and panel'!S121</f>
        <v>6768</v>
      </c>
      <c r="T121" s="6">
        <f>'frame fresh and panel'!T121</f>
        <v>94241</v>
      </c>
      <c r="U121" s="49"/>
    </row>
    <row r="122" spans="1:21" s="47" customFormat="1" ht="14.65" thickBot="1" x14ac:dyDescent="0.5">
      <c r="A122" s="46"/>
      <c r="B122" s="46"/>
      <c r="C122" s="46">
        <f>SUM(C2:C121)</f>
        <v>813688</v>
      </c>
      <c r="D122" s="46">
        <f t="shared" ref="D122:S122" si="0">SUM(D2:D121)</f>
        <v>463917</v>
      </c>
      <c r="E122" s="46">
        <f t="shared" si="0"/>
        <v>236691</v>
      </c>
      <c r="F122" s="46">
        <f t="shared" si="0"/>
        <v>173627</v>
      </c>
      <c r="G122" s="46">
        <f t="shared" si="0"/>
        <v>83764</v>
      </c>
      <c r="H122" s="46">
        <f t="shared" si="0"/>
        <v>163424</v>
      </c>
      <c r="I122" s="46">
        <f t="shared" si="0"/>
        <v>232171</v>
      </c>
      <c r="J122" s="46">
        <f t="shared" si="0"/>
        <v>169265</v>
      </c>
      <c r="K122" s="46">
        <f t="shared" si="0"/>
        <v>243190</v>
      </c>
      <c r="L122" s="46">
        <f t="shared" si="0"/>
        <v>71470</v>
      </c>
      <c r="M122" s="46">
        <f t="shared" si="0"/>
        <v>1610580</v>
      </c>
      <c r="N122" s="46">
        <f t="shared" si="0"/>
        <v>507441</v>
      </c>
      <c r="O122" s="46">
        <f t="shared" si="0"/>
        <v>1367207</v>
      </c>
      <c r="P122" s="46">
        <f t="shared" si="0"/>
        <v>1398703</v>
      </c>
      <c r="Q122" s="46">
        <f t="shared" si="0"/>
        <v>128664</v>
      </c>
      <c r="R122" s="46">
        <f t="shared" si="0"/>
        <v>795517</v>
      </c>
      <c r="S122" s="46">
        <f t="shared" si="0"/>
        <v>358274</v>
      </c>
      <c r="T122" s="46">
        <f>SUM(T2:T121)</f>
        <v>1914456</v>
      </c>
      <c r="U122" s="46">
        <f>SUM(U2:U121)</f>
        <v>10732049</v>
      </c>
    </row>
    <row r="123" spans="1:21" ht="14.65" thickTop="1" x14ac:dyDescent="0.45">
      <c r="A123" s="63" t="s">
        <v>161</v>
      </c>
      <c r="B123" s="63"/>
      <c r="C123" s="63"/>
      <c r="D123" s="63"/>
      <c r="E123" s="63"/>
      <c r="F123" s="63"/>
      <c r="G123" s="63"/>
      <c r="H123" s="63"/>
      <c r="I123" s="63"/>
      <c r="J123" s="63"/>
      <c r="K123" s="63"/>
      <c r="L123" s="63"/>
      <c r="M123" s="63"/>
      <c r="N123" s="63"/>
      <c r="O123" s="63"/>
      <c r="P123" s="63"/>
      <c r="Q123" s="63"/>
      <c r="R123" s="63"/>
      <c r="S123" s="63"/>
      <c r="T123" s="63"/>
      <c r="U123" s="63"/>
    </row>
    <row r="124" spans="1:21" x14ac:dyDescent="0.45">
      <c r="A124" s="64"/>
      <c r="B124" s="64"/>
      <c r="C124" s="64"/>
      <c r="D124" s="64"/>
      <c r="E124" s="64"/>
      <c r="F124" s="64"/>
      <c r="G124" s="64"/>
      <c r="H124" s="64"/>
      <c r="I124" s="64"/>
      <c r="J124" s="64"/>
      <c r="K124" s="64"/>
      <c r="L124" s="64"/>
      <c r="M124" s="64"/>
      <c r="N124" s="64"/>
      <c r="O124" s="64"/>
      <c r="P124" s="64"/>
      <c r="Q124" s="64"/>
      <c r="R124" s="64"/>
      <c r="S124" s="64"/>
      <c r="T124" s="64"/>
      <c r="U124" s="64"/>
    </row>
  </sheetData>
  <mergeCells count="1">
    <mergeCell ref="A123:U124"/>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475473-97B6-43D5-A9C5-E86A19E394CA}">
  <dimension ref="A1:U123"/>
  <sheetViews>
    <sheetView workbookViewId="0"/>
  </sheetViews>
  <sheetFormatPr defaultRowHeight="14.25" x14ac:dyDescent="0.45"/>
  <cols>
    <col min="1" max="1" width="14.1328125" customWidth="1"/>
    <col min="2" max="2" width="19.86328125" style="2" bestFit="1" customWidth="1"/>
    <col min="3" max="4" width="13.1328125" style="45" bestFit="1" customWidth="1"/>
    <col min="5" max="5" width="13.1328125" style="8" bestFit="1" customWidth="1"/>
    <col min="6" max="6" width="16.3984375" style="45" bestFit="1" customWidth="1"/>
    <col min="7" max="7" width="15.265625" style="45" bestFit="1" customWidth="1"/>
    <col min="8" max="8" width="12" style="45" bestFit="1" customWidth="1"/>
    <col min="9" max="9" width="13.265625" style="45" bestFit="1" customWidth="1"/>
    <col min="10" max="10" width="13" style="45" bestFit="1" customWidth="1"/>
    <col min="11" max="11" width="12" style="45" bestFit="1" customWidth="1"/>
    <col min="12" max="12" width="12.73046875" style="45" customWidth="1"/>
    <col min="13" max="14" width="12" style="45" bestFit="1" customWidth="1"/>
    <col min="15" max="15" width="13.1328125" style="45" bestFit="1" customWidth="1"/>
    <col min="16" max="16" width="12" style="45" bestFit="1" customWidth="1"/>
    <col min="17" max="17" width="13.1328125" style="45" bestFit="1" customWidth="1"/>
    <col min="18" max="18" width="12" style="45" bestFit="1" customWidth="1"/>
    <col min="19" max="19" width="13.1328125" style="45" bestFit="1" customWidth="1"/>
    <col min="20" max="20" width="13.1328125" style="45" customWidth="1"/>
    <col min="21" max="21" width="14.59765625" style="47" bestFit="1" customWidth="1"/>
  </cols>
  <sheetData>
    <row r="1" spans="1:21" ht="39.4" thickBot="1" x14ac:dyDescent="0.5">
      <c r="A1" s="10"/>
      <c r="B1" s="38"/>
      <c r="C1" s="44" t="str">
        <f>RIGHT(SUBSTITUTE('original survey design'!C1,"_"," "),LEN(SUBSTITUTE('original survey design'!C1,"_"," "))-1)</f>
        <v>Food</v>
      </c>
      <c r="D1" s="44" t="str">
        <f>RIGHT(SUBSTITUTE('original survey design'!D1,"_"," "),LEN(SUBSTITUTE('original survey design'!D1,"_"," "))-1)</f>
        <v>Textiles</v>
      </c>
      <c r="E1" s="44" t="str">
        <f>RIGHT(SUBSTITUTE('original survey design'!E1,"_"," "),LEN(SUBSTITUTE('original survey design'!E1,"_"," "))-1)</f>
        <v>Garments</v>
      </c>
      <c r="F1" s="44" t="str">
        <f>RIGHT(SUBSTITUTE('original survey design'!F1,"_"," "),LEN(SUBSTITUTE('original survey design'!F1,"_"," "))-1)</f>
        <v>Chemicals and Chemic</v>
      </c>
      <c r="G1" s="44" t="str">
        <f>RIGHT(SUBSTITUTE('original survey design'!G1,"_"," "),LEN(SUBSTITUTE('original survey design'!G1,"_"," "))-1)</f>
        <v xml:space="preserve">Pharmaceuticals and </v>
      </c>
      <c r="H1" s="44" t="str">
        <f>RIGHT(SUBSTITUTE('original survey design'!H1,"_"," "),LEN(SUBSTITUTE('original survey design'!H1,"_"," "))-1)</f>
        <v xml:space="preserve">Rubber and Plastics </v>
      </c>
      <c r="I1" s="44" t="str">
        <f>RIGHT(SUBSTITUTE('original survey design'!I1,"_"," "),LEN(SUBSTITUTE('original survey design'!I1,"_"," "))-1)</f>
        <v>Non Metallic Mineral</v>
      </c>
      <c r="J1" s="44" t="str">
        <f>RIGHT(SUBSTITUTE('original survey design'!J1,"_"," "),LEN(SUBSTITUTE('original survey design'!J1,"_"," "))-1)</f>
        <v>Basic Metals</v>
      </c>
      <c r="K1" s="44" t="str">
        <f>RIGHT(SUBSTITUTE('original survey design'!K1,"_"," "),LEN(SUBSTITUTE('original survey design'!K1,"_"," "))-1)</f>
        <v>Machinery and Equipm</v>
      </c>
      <c r="L1" s="44" t="str">
        <f>RIGHT(SUBSTITUTE('original survey design'!L1,"_"," "),LEN(SUBSTITUTE('original survey design'!L1,"_"," "))-1)</f>
        <v>Motor Vehicles</v>
      </c>
      <c r="M1" s="44" t="str">
        <f>RIGHT(SUBSTITUTE('original survey design'!M1,"_"," "),LEN(SUBSTITUTE('original survey design'!M1,"_"," "))-1)</f>
        <v>Other Manufacturing</v>
      </c>
      <c r="N1" s="44" t="str">
        <f>RIGHT(SUBSTITUTE('original survey design'!N1,"_"," "),LEN(SUBSTITUTE('original survey design'!N1,"_"," "))-1)</f>
        <v>Construction</v>
      </c>
      <c r="O1" s="44" t="str">
        <f>RIGHT(SUBSTITUTE('original survey design'!O1,"_"," "),LEN(SUBSTITUTE('original survey design'!O1,"_"," "))-1)</f>
        <v>Wholesale</v>
      </c>
      <c r="P1" s="44" t="str">
        <f>RIGHT(SUBSTITUTE('original survey design'!P1,"_"," "),LEN(SUBSTITUTE('original survey design'!P1,"_"," "))-1)</f>
        <v>Retail</v>
      </c>
      <c r="Q1" s="44" t="str">
        <f>RIGHT(SUBSTITUTE('original survey design'!Q1,"_"," "),LEN(SUBSTITUTE('original survey design'!Q1,"_"," "))-1)</f>
        <v>Hotels</v>
      </c>
      <c r="R1" s="44" t="str">
        <f>RIGHT(SUBSTITUTE('original survey design'!R1,"_"," "),LEN(SUBSTITUTE('original survey design'!R1,"_"," "))-1)</f>
        <v>Transport</v>
      </c>
      <c r="S1" s="44" t="str">
        <f>RIGHT(SUBSTITUTE('original survey design'!S1,"_"," "),LEN(SUBSTITUTE('original survey design'!S1,"_"," "))-1)</f>
        <v>IT and IT Services</v>
      </c>
      <c r="T1" s="44" t="str">
        <f>RIGHT(SUBSTITUTE('original survey design'!T1,"_"," "),LEN(SUBSTITUTE('original survey design'!T1,"_"," "))-1)</f>
        <v>Other Services</v>
      </c>
      <c r="U1" s="48" t="s">
        <v>156</v>
      </c>
    </row>
    <row r="2" spans="1:21" x14ac:dyDescent="0.45">
      <c r="A2" s="4" t="str">
        <f>'original survey design'!A2</f>
        <v>Andhra Pradesh, A&amp;N Islands</v>
      </c>
      <c r="B2" s="2" t="str">
        <f>LEFT('original survey design'!B2,FIND(")",'original survey design'!B2))</f>
        <v>Small (5-19)</v>
      </c>
      <c r="C2" s="6">
        <f>'original survey design'!C2</f>
        <v>5</v>
      </c>
      <c r="D2" s="6">
        <f>'original survey design'!D2</f>
        <v>4</v>
      </c>
      <c r="E2" s="6">
        <f>'original survey design'!E2</f>
        <v>4</v>
      </c>
      <c r="F2" s="6">
        <f>'original survey design'!F2</f>
        <v>4</v>
      </c>
      <c r="G2" s="6">
        <f>'original survey design'!G2</f>
        <v>4</v>
      </c>
      <c r="H2" s="6">
        <f>'original survey design'!H2</f>
        <v>4</v>
      </c>
      <c r="I2" s="6">
        <f>'original survey design'!I2</f>
        <v>4</v>
      </c>
      <c r="J2" s="6">
        <f>'original survey design'!J2</f>
        <v>4</v>
      </c>
      <c r="K2" s="6">
        <f>'original survey design'!K2</f>
        <v>4</v>
      </c>
      <c r="L2" s="6">
        <f>'original survey design'!L2</f>
        <v>4</v>
      </c>
      <c r="M2" s="6">
        <f>'original survey design'!M2</f>
        <v>14</v>
      </c>
      <c r="N2" s="6">
        <f>'original survey design'!N2</f>
        <v>4</v>
      </c>
      <c r="O2" s="6">
        <f>'original survey design'!O2</f>
        <v>4</v>
      </c>
      <c r="P2" s="6">
        <f>'original survey design'!P2</f>
        <v>38</v>
      </c>
      <c r="Q2" s="6">
        <f>'original survey design'!Q2</f>
        <v>4</v>
      </c>
      <c r="R2" s="6">
        <f>'original survey design'!R2</f>
        <v>4</v>
      </c>
      <c r="S2" s="6">
        <f>'original survey design'!S2</f>
        <v>4</v>
      </c>
      <c r="T2" s="6">
        <f>'original survey design'!T2</f>
        <v>4</v>
      </c>
      <c r="U2" s="49">
        <f>SUM(C2:T6)</f>
        <v>456</v>
      </c>
    </row>
    <row r="3" spans="1:21" x14ac:dyDescent="0.45">
      <c r="A3" s="4" t="str">
        <f>'original survey design'!A3</f>
        <v>Andhra Pradesh, A&amp;N Islands</v>
      </c>
      <c r="B3" s="2" t="str">
        <f>LEFT('original survey design'!B3,FIND(")",'original survey design'!B3))</f>
        <v>Medium (20-99)</v>
      </c>
      <c r="C3" s="6">
        <f>'original survey design'!C3</f>
        <v>5</v>
      </c>
      <c r="D3" s="6">
        <f>'original survey design'!D3</f>
        <v>4</v>
      </c>
      <c r="E3" s="6">
        <f>'original survey design'!E3</f>
        <v>5</v>
      </c>
      <c r="F3" s="6">
        <f>'original survey design'!F3</f>
        <v>4</v>
      </c>
      <c r="G3" s="6">
        <f>'original survey design'!G3</f>
        <v>4</v>
      </c>
      <c r="H3" s="6">
        <f>'original survey design'!H3</f>
        <v>4</v>
      </c>
      <c r="I3" s="6">
        <f>'original survey design'!I3</f>
        <v>5</v>
      </c>
      <c r="J3" s="6">
        <f>'original survey design'!J3</f>
        <v>4</v>
      </c>
      <c r="K3" s="6">
        <f>'original survey design'!K3</f>
        <v>4</v>
      </c>
      <c r="L3" s="6">
        <f>'original survey design'!L3</f>
        <v>4</v>
      </c>
      <c r="M3" s="6">
        <f>'original survey design'!M3</f>
        <v>5</v>
      </c>
      <c r="N3" s="6">
        <f>'original survey design'!N3</f>
        <v>4</v>
      </c>
      <c r="O3" s="6">
        <f>'original survey design'!O3</f>
        <v>4</v>
      </c>
      <c r="P3" s="6">
        <f>'original survey design'!P3</f>
        <v>4</v>
      </c>
      <c r="Q3" s="6">
        <f>'original survey design'!Q3</f>
        <v>4</v>
      </c>
      <c r="R3" s="6">
        <f>'original survey design'!R3</f>
        <v>4</v>
      </c>
      <c r="S3" s="6">
        <f>'original survey design'!S3</f>
        <v>4</v>
      </c>
      <c r="T3" s="6">
        <f>'original survey design'!T3</f>
        <v>4</v>
      </c>
      <c r="U3" s="49"/>
    </row>
    <row r="4" spans="1:21" x14ac:dyDescent="0.45">
      <c r="A4" s="4" t="str">
        <f>'original survey design'!A4</f>
        <v>Andhra Pradesh, A&amp;N Islands</v>
      </c>
      <c r="B4" s="2" t="str">
        <f>LEFT('original survey design'!B4,FIND(")",'original survey design'!B4))</f>
        <v>Large (100-199)</v>
      </c>
      <c r="C4" s="6">
        <f>'original survey design'!C4</f>
        <v>4</v>
      </c>
      <c r="D4" s="6">
        <f>'original survey design'!D4</f>
        <v>4</v>
      </c>
      <c r="E4" s="6">
        <f>'original survey design'!E4</f>
        <v>4</v>
      </c>
      <c r="F4" s="6">
        <f>'original survey design'!F4</f>
        <v>4</v>
      </c>
      <c r="G4" s="6">
        <f>'original survey design'!G4</f>
        <v>4</v>
      </c>
      <c r="H4" s="6">
        <f>'original survey design'!H4</f>
        <v>4</v>
      </c>
      <c r="I4" s="6">
        <f>'original survey design'!I4</f>
        <v>4</v>
      </c>
      <c r="J4" s="6">
        <f>'original survey design'!J4</f>
        <v>4</v>
      </c>
      <c r="K4" s="6">
        <f>'original survey design'!K4</f>
        <v>4</v>
      </c>
      <c r="L4" s="6">
        <f>'original survey design'!L4</f>
        <v>4</v>
      </c>
      <c r="M4" s="6">
        <f>'original survey design'!M4</f>
        <v>4</v>
      </c>
      <c r="N4" s="6">
        <f>'original survey design'!N4</f>
        <v>4</v>
      </c>
      <c r="O4" s="6">
        <f>'original survey design'!O4</f>
        <v>4</v>
      </c>
      <c r="P4" s="6">
        <f>'original survey design'!P4</f>
        <v>4</v>
      </c>
      <c r="Q4" s="6">
        <f>'original survey design'!Q4</f>
        <v>4</v>
      </c>
      <c r="R4" s="6">
        <f>'original survey design'!R4</f>
        <v>4</v>
      </c>
      <c r="S4" s="6">
        <f>'original survey design'!S4</f>
        <v>4</v>
      </c>
      <c r="T4" s="6">
        <f>'original survey design'!T4</f>
        <v>4</v>
      </c>
      <c r="U4" s="49"/>
    </row>
    <row r="5" spans="1:21" x14ac:dyDescent="0.45">
      <c r="A5" s="4" t="str">
        <f>'original survey design'!A5</f>
        <v>Andhra Pradesh, A&amp;N Islands</v>
      </c>
      <c r="B5" s="2" t="str">
        <f>LEFT('original survey design'!B5,FIND(")",'original survey design'!B5))</f>
        <v>Very Large (200 or more)</v>
      </c>
      <c r="C5" s="6">
        <f>'original survey design'!C5</f>
        <v>4</v>
      </c>
      <c r="D5" s="6">
        <f>'original survey design'!D5</f>
        <v>4</v>
      </c>
      <c r="E5" s="6">
        <f>'original survey design'!E5</f>
        <v>4</v>
      </c>
      <c r="F5" s="6">
        <f>'original survey design'!F5</f>
        <v>4</v>
      </c>
      <c r="G5" s="6">
        <f>'original survey design'!G5</f>
        <v>4</v>
      </c>
      <c r="H5" s="6">
        <f>'original survey design'!H5</f>
        <v>4</v>
      </c>
      <c r="I5" s="6">
        <f>'original survey design'!I5</f>
        <v>4</v>
      </c>
      <c r="J5" s="6">
        <f>'original survey design'!J5</f>
        <v>4</v>
      </c>
      <c r="K5" s="6">
        <f>'original survey design'!K5</f>
        <v>4</v>
      </c>
      <c r="L5" s="6">
        <f>'original survey design'!L5</f>
        <v>4</v>
      </c>
      <c r="M5" s="6">
        <f>'original survey design'!M5</f>
        <v>4</v>
      </c>
      <c r="N5" s="6">
        <f>'original survey design'!N5</f>
        <v>4</v>
      </c>
      <c r="O5" s="6">
        <f>'original survey design'!O5</f>
        <v>4</v>
      </c>
      <c r="P5" s="6">
        <f>'original survey design'!P5</f>
        <v>4</v>
      </c>
      <c r="Q5" s="6">
        <f>'original survey design'!Q5</f>
        <v>4</v>
      </c>
      <c r="R5" s="6">
        <f>'original survey design'!R5</f>
        <v>4</v>
      </c>
      <c r="S5" s="6">
        <f>'original survey design'!S5</f>
        <v>4</v>
      </c>
      <c r="T5" s="6">
        <f>'original survey design'!T5</f>
        <v>4</v>
      </c>
      <c r="U5" s="49"/>
    </row>
    <row r="6" spans="1:21" x14ac:dyDescent="0.45">
      <c r="A6" s="4" t="str">
        <f>'original survey design'!A6</f>
        <v>Andhra Pradesh, A&amp;N Islands</v>
      </c>
      <c r="B6" s="2" t="s">
        <v>142</v>
      </c>
      <c r="C6" s="6">
        <f>'original survey design'!C6</f>
        <v>8</v>
      </c>
      <c r="D6" s="6">
        <f>'original survey design'!D6</f>
        <v>7</v>
      </c>
      <c r="E6" s="6">
        <f>'original survey design'!E6</f>
        <v>4</v>
      </c>
      <c r="F6" s="6">
        <f>'original survey design'!F6</f>
        <v>4</v>
      </c>
      <c r="G6" s="6">
        <f>'original survey design'!G6</f>
        <v>4</v>
      </c>
      <c r="H6" s="6">
        <f>'original survey design'!H6</f>
        <v>4</v>
      </c>
      <c r="I6" s="6">
        <f>'original survey design'!I6</f>
        <v>4</v>
      </c>
      <c r="J6" s="6">
        <f>'original survey design'!J6</f>
        <v>4</v>
      </c>
      <c r="K6" s="6">
        <f>'original survey design'!K6</f>
        <v>4</v>
      </c>
      <c r="L6" s="6">
        <f>'original survey design'!L6</f>
        <v>4</v>
      </c>
      <c r="M6" s="6">
        <f>'original survey design'!M6</f>
        <v>11</v>
      </c>
      <c r="N6" s="6">
        <f>'original survey design'!N6</f>
        <v>4</v>
      </c>
      <c r="O6" s="6">
        <f>'original survey design'!O6</f>
        <v>12</v>
      </c>
      <c r="P6" s="6">
        <f>'original survey design'!P6</f>
        <v>14</v>
      </c>
      <c r="Q6" s="6">
        <f>'original survey design'!Q6</f>
        <v>4</v>
      </c>
      <c r="R6" s="6">
        <f>'original survey design'!R6</f>
        <v>7</v>
      </c>
      <c r="S6" s="6">
        <f>'original survey design'!S6</f>
        <v>4</v>
      </c>
      <c r="T6" s="6">
        <f>'original survey design'!T6</f>
        <v>16</v>
      </c>
    </row>
    <row r="7" spans="1:21" x14ac:dyDescent="0.45">
      <c r="A7" s="4" t="str">
        <f>'original survey design'!A7</f>
        <v>Arunachal Pradesh, Nagaland, Manipur, Tripura, Meghalaya, Mizoram, Sikkim</v>
      </c>
      <c r="B7" s="2" t="str">
        <f>LEFT('original survey design'!B7,FIND(")",'original survey design'!B7))</f>
        <v>Small (5-19)</v>
      </c>
      <c r="C7" s="6">
        <f>'original survey design'!C7</f>
        <v>4</v>
      </c>
      <c r="D7" s="6">
        <f>'original survey design'!D7</f>
        <v>4</v>
      </c>
      <c r="E7" s="6">
        <f>'original survey design'!E7</f>
        <v>4</v>
      </c>
      <c r="F7" s="6">
        <f>'original survey design'!F7</f>
        <v>4</v>
      </c>
      <c r="G7" s="6">
        <f>'original survey design'!G7</f>
        <v>4</v>
      </c>
      <c r="H7" s="6">
        <f>'original survey design'!H7</f>
        <v>4</v>
      </c>
      <c r="I7" s="6">
        <f>'original survey design'!I7</f>
        <v>4</v>
      </c>
      <c r="J7" s="6">
        <f>'original survey design'!J7</f>
        <v>4</v>
      </c>
      <c r="K7" s="6">
        <f>'original survey design'!K7</f>
        <v>4</v>
      </c>
      <c r="L7" s="6">
        <f>'original survey design'!L7</f>
        <v>4</v>
      </c>
      <c r="M7" s="6">
        <f>'original survey design'!M7</f>
        <v>4</v>
      </c>
      <c r="N7" s="6">
        <f>'original survey design'!N7</f>
        <v>4</v>
      </c>
      <c r="O7" s="6">
        <f>'original survey design'!O7</f>
        <v>4</v>
      </c>
      <c r="P7" s="6">
        <f>'original survey design'!P7</f>
        <v>4</v>
      </c>
      <c r="Q7" s="6">
        <f>'original survey design'!Q7</f>
        <v>4</v>
      </c>
      <c r="R7" s="6">
        <f>'original survey design'!R7</f>
        <v>4</v>
      </c>
      <c r="S7" s="6">
        <f>'original survey design'!S7</f>
        <v>4</v>
      </c>
      <c r="T7" s="6">
        <f>'original survey design'!T7</f>
        <v>4</v>
      </c>
      <c r="U7" s="49">
        <f>SUM(C7:T11)</f>
        <v>299</v>
      </c>
    </row>
    <row r="8" spans="1:21" x14ac:dyDescent="0.45">
      <c r="A8" s="4" t="str">
        <f>'original survey design'!A8</f>
        <v>Arunachal Pradesh, Nagaland, Manipur, Tripura, Meghalaya, Mizoram, Sikkim</v>
      </c>
      <c r="B8" s="2" t="str">
        <f>LEFT('original survey design'!B8,FIND(")",'original survey design'!B8))</f>
        <v>Medium (20-99)</v>
      </c>
      <c r="C8" s="6">
        <f>'original survey design'!C8</f>
        <v>4</v>
      </c>
      <c r="D8" s="6">
        <f>'original survey design'!D8</f>
        <v>3</v>
      </c>
      <c r="E8" s="6">
        <f>'original survey design'!E8</f>
        <v>5</v>
      </c>
      <c r="F8" s="6">
        <f>'original survey design'!F8</f>
        <v>4</v>
      </c>
      <c r="G8" s="6">
        <f>'original survey design'!G8</f>
        <v>4</v>
      </c>
      <c r="H8" s="6">
        <f>'original survey design'!H8</f>
        <v>4</v>
      </c>
      <c r="I8" s="6">
        <f>'original survey design'!I8</f>
        <v>4</v>
      </c>
      <c r="J8" s="6">
        <f>'original survey design'!J8</f>
        <v>4</v>
      </c>
      <c r="K8" s="6">
        <f>'original survey design'!K8</f>
        <v>2</v>
      </c>
      <c r="L8" s="6">
        <f>'original survey design'!L8</f>
        <v>3</v>
      </c>
      <c r="M8" s="6">
        <f>'original survey design'!M8</f>
        <v>4</v>
      </c>
      <c r="N8" s="6">
        <f>'original survey design'!N8</f>
        <v>4</v>
      </c>
      <c r="O8" s="6">
        <f>'original survey design'!O8</f>
        <v>4</v>
      </c>
      <c r="P8" s="6">
        <f>'original survey design'!P8</f>
        <v>4</v>
      </c>
      <c r="Q8" s="6">
        <f>'original survey design'!Q8</f>
        <v>4</v>
      </c>
      <c r="R8" s="6">
        <f>'original survey design'!R8</f>
        <v>4</v>
      </c>
      <c r="S8" s="6">
        <f>'original survey design'!S8</f>
        <v>5</v>
      </c>
      <c r="T8" s="6">
        <f>'original survey design'!T8</f>
        <v>4</v>
      </c>
    </row>
    <row r="9" spans="1:21" x14ac:dyDescent="0.45">
      <c r="A9" s="4" t="str">
        <f>'original survey design'!A9</f>
        <v>Arunachal Pradesh, Nagaland, Manipur, Tripura, Meghalaya, Mizoram, Sikkim</v>
      </c>
      <c r="B9" s="2" t="str">
        <f>LEFT('original survey design'!B9,FIND(")",'original survey design'!B9))</f>
        <v>Large (100-199)</v>
      </c>
      <c r="C9" s="6">
        <f>'original survey design'!C9</f>
        <v>4</v>
      </c>
      <c r="D9" s="6">
        <f>'original survey design'!D9</f>
        <v>1</v>
      </c>
      <c r="E9" s="6">
        <f>'original survey design'!E9</f>
        <v>0</v>
      </c>
      <c r="F9" s="6">
        <f>'original survey design'!F9</f>
        <v>4</v>
      </c>
      <c r="G9" s="6">
        <f>'original survey design'!G9</f>
        <v>3</v>
      </c>
      <c r="H9" s="6">
        <f>'original survey design'!H9</f>
        <v>4</v>
      </c>
      <c r="I9" s="6">
        <f>'original survey design'!I9</f>
        <v>4</v>
      </c>
      <c r="J9" s="6">
        <f>'original survey design'!J9</f>
        <v>4</v>
      </c>
      <c r="K9" s="6">
        <f>'original survey design'!K9</f>
        <v>0</v>
      </c>
      <c r="L9" s="6">
        <f>'original survey design'!L9</f>
        <v>0</v>
      </c>
      <c r="M9" s="6">
        <f>'original survey design'!M9</f>
        <v>4</v>
      </c>
      <c r="N9" s="6">
        <f>'original survey design'!N9</f>
        <v>4</v>
      </c>
      <c r="O9" s="6">
        <f>'original survey design'!O9</f>
        <v>4</v>
      </c>
      <c r="P9" s="6">
        <f>'original survey design'!P9</f>
        <v>1</v>
      </c>
      <c r="Q9" s="6">
        <f>'original survey design'!Q9</f>
        <v>4</v>
      </c>
      <c r="R9" s="6">
        <f>'original survey design'!R9</f>
        <v>2</v>
      </c>
      <c r="S9" s="6">
        <f>'original survey design'!S9</f>
        <v>0</v>
      </c>
      <c r="T9" s="6">
        <f>'original survey design'!T9</f>
        <v>4</v>
      </c>
      <c r="U9" s="49"/>
    </row>
    <row r="10" spans="1:21" x14ac:dyDescent="0.45">
      <c r="A10" s="4" t="str">
        <f>'original survey design'!A10</f>
        <v>Arunachal Pradesh, Nagaland, Manipur, Tripura, Meghalaya, Mizoram, Sikkim</v>
      </c>
      <c r="B10" s="2" t="str">
        <f>LEFT('original survey design'!B10,FIND(")",'original survey design'!B10))</f>
        <v>Very Large (200 or more)</v>
      </c>
      <c r="C10" s="6">
        <f>'original survey design'!C10</f>
        <v>4</v>
      </c>
      <c r="D10" s="6">
        <f>'original survey design'!D10</f>
        <v>0</v>
      </c>
      <c r="E10" s="6">
        <f>'original survey design'!E10</f>
        <v>0</v>
      </c>
      <c r="F10" s="6">
        <f>'original survey design'!F10</f>
        <v>2</v>
      </c>
      <c r="G10" s="6">
        <f>'original survey design'!G10</f>
        <v>4</v>
      </c>
      <c r="H10" s="6">
        <f>'original survey design'!H10</f>
        <v>1</v>
      </c>
      <c r="I10" s="6">
        <f>'original survey design'!I10</f>
        <v>4</v>
      </c>
      <c r="J10" s="6">
        <f>'original survey design'!J10</f>
        <v>4</v>
      </c>
      <c r="K10" s="6">
        <f>'original survey design'!K10</f>
        <v>0</v>
      </c>
      <c r="L10" s="6">
        <f>'original survey design'!L10</f>
        <v>1</v>
      </c>
      <c r="M10" s="6">
        <f>'original survey design'!M10</f>
        <v>4</v>
      </c>
      <c r="N10" s="6">
        <f>'original survey design'!N10</f>
        <v>4</v>
      </c>
      <c r="O10" s="6">
        <f>'original survey design'!O10</f>
        <v>2</v>
      </c>
      <c r="P10" s="6">
        <f>'original survey design'!P10</f>
        <v>0</v>
      </c>
      <c r="Q10" s="6">
        <f>'original survey design'!Q10</f>
        <v>4</v>
      </c>
      <c r="R10" s="6">
        <f>'original survey design'!R10</f>
        <v>2</v>
      </c>
      <c r="S10" s="6">
        <f>'original survey design'!S10</f>
        <v>0</v>
      </c>
      <c r="T10" s="6">
        <f>'original survey design'!T10</f>
        <v>2</v>
      </c>
    </row>
    <row r="11" spans="1:21" x14ac:dyDescent="0.45">
      <c r="A11" s="4" t="str">
        <f>'original survey design'!A11</f>
        <v>Arunachal Pradesh, Nagaland, Manipur, Tripura, Meghalaya, Mizoram, Sikkim</v>
      </c>
      <c r="B11" s="2" t="s">
        <v>142</v>
      </c>
      <c r="C11" s="6">
        <f>'original survey design'!C11</f>
        <v>4</v>
      </c>
      <c r="D11" s="6">
        <f>'original survey design'!D11</f>
        <v>4</v>
      </c>
      <c r="E11" s="6">
        <f>'original survey design'!E11</f>
        <v>4</v>
      </c>
      <c r="F11" s="6">
        <f>'original survey design'!F11</f>
        <v>4</v>
      </c>
      <c r="G11" s="6">
        <f>'original survey design'!G11</f>
        <v>4</v>
      </c>
      <c r="H11" s="6">
        <f>'original survey design'!H11</f>
        <v>4</v>
      </c>
      <c r="I11" s="6">
        <f>'original survey design'!I11</f>
        <v>4</v>
      </c>
      <c r="J11" s="6">
        <f>'original survey design'!J11</f>
        <v>4</v>
      </c>
      <c r="K11" s="6">
        <f>'original survey design'!K11</f>
        <v>4</v>
      </c>
      <c r="L11" s="6">
        <f>'original survey design'!L11</f>
        <v>4</v>
      </c>
      <c r="M11" s="6">
        <f>'original survey design'!M11</f>
        <v>4</v>
      </c>
      <c r="N11" s="6">
        <f>'original survey design'!N11</f>
        <v>4</v>
      </c>
      <c r="O11" s="6">
        <f>'original survey design'!O11</f>
        <v>4</v>
      </c>
      <c r="P11" s="6">
        <f>'original survey design'!P11</f>
        <v>4</v>
      </c>
      <c r="Q11" s="6">
        <f>'original survey design'!Q11</f>
        <v>4</v>
      </c>
      <c r="R11" s="6">
        <f>'original survey design'!R11</f>
        <v>4</v>
      </c>
      <c r="S11" s="6">
        <f>'original survey design'!S11</f>
        <v>4</v>
      </c>
      <c r="T11" s="6">
        <f>'original survey design'!T11</f>
        <v>4</v>
      </c>
      <c r="U11" s="49"/>
    </row>
    <row r="12" spans="1:21" x14ac:dyDescent="0.45">
      <c r="A12" s="4" t="str">
        <f>'original survey design'!A12</f>
        <v>Assam</v>
      </c>
      <c r="B12" s="2" t="str">
        <f>LEFT('original survey design'!B12,FIND(")",'original survey design'!B12))</f>
        <v>Small (5-19)</v>
      </c>
      <c r="C12" s="6">
        <f>'original survey design'!C12</f>
        <v>4</v>
      </c>
      <c r="D12" s="6">
        <f>'original survey design'!D12</f>
        <v>4</v>
      </c>
      <c r="E12" s="6">
        <f>'original survey design'!E12</f>
        <v>4</v>
      </c>
      <c r="F12" s="6">
        <f>'original survey design'!F12</f>
        <v>4</v>
      </c>
      <c r="G12" s="6">
        <f>'original survey design'!G12</f>
        <v>4</v>
      </c>
      <c r="H12" s="6">
        <f>'original survey design'!H12</f>
        <v>4</v>
      </c>
      <c r="I12" s="6">
        <f>'original survey design'!I12</f>
        <v>4</v>
      </c>
      <c r="J12" s="6">
        <f>'original survey design'!J12</f>
        <v>4</v>
      </c>
      <c r="K12" s="6">
        <f>'original survey design'!K12</f>
        <v>4</v>
      </c>
      <c r="L12" s="6">
        <f>'original survey design'!L12</f>
        <v>4</v>
      </c>
      <c r="M12" s="6">
        <f>'original survey design'!M12</f>
        <v>4</v>
      </c>
      <c r="N12" s="6">
        <f>'original survey design'!N12</f>
        <v>4</v>
      </c>
      <c r="O12" s="6">
        <f>'original survey design'!O12</f>
        <v>4</v>
      </c>
      <c r="P12" s="6">
        <f>'original survey design'!P12</f>
        <v>4</v>
      </c>
      <c r="Q12" s="6">
        <f>'original survey design'!Q12</f>
        <v>4</v>
      </c>
      <c r="R12" s="6">
        <f>'original survey design'!R12</f>
        <v>4</v>
      </c>
      <c r="S12" s="6">
        <f>'original survey design'!S12</f>
        <v>4</v>
      </c>
      <c r="T12" s="6">
        <f>'original survey design'!T12</f>
        <v>4</v>
      </c>
      <c r="U12" s="49">
        <f>SUM(C12:T16)</f>
        <v>360</v>
      </c>
    </row>
    <row r="13" spans="1:21" x14ac:dyDescent="0.45">
      <c r="A13" s="4" t="str">
        <f>'original survey design'!A13</f>
        <v>Assam</v>
      </c>
      <c r="B13" s="2" t="str">
        <f>LEFT('original survey design'!B13,FIND(")",'original survey design'!B13))</f>
        <v>Medium (20-99)</v>
      </c>
      <c r="C13" s="6">
        <f>'original survey design'!C13</f>
        <v>6</v>
      </c>
      <c r="D13" s="6">
        <f>'original survey design'!D13</f>
        <v>5</v>
      </c>
      <c r="E13" s="6">
        <f>'original survey design'!E13</f>
        <v>6</v>
      </c>
      <c r="F13" s="6">
        <f>'original survey design'!F13</f>
        <v>5</v>
      </c>
      <c r="G13" s="6">
        <f>'original survey design'!G13</f>
        <v>5</v>
      </c>
      <c r="H13" s="6">
        <f>'original survey design'!H13</f>
        <v>5</v>
      </c>
      <c r="I13" s="6">
        <f>'original survey design'!I13</f>
        <v>6</v>
      </c>
      <c r="J13" s="6">
        <f>'original survey design'!J13</f>
        <v>5</v>
      </c>
      <c r="K13" s="6">
        <f>'original survey design'!K13</f>
        <v>6</v>
      </c>
      <c r="L13" s="6">
        <f>'original survey design'!L13</f>
        <v>5</v>
      </c>
      <c r="M13" s="6">
        <f>'original survey design'!M13</f>
        <v>6</v>
      </c>
      <c r="N13" s="6">
        <f>'original survey design'!N13</f>
        <v>5</v>
      </c>
      <c r="O13" s="6">
        <f>'original survey design'!O13</f>
        <v>6</v>
      </c>
      <c r="P13" s="6">
        <f>'original survey design'!P13</f>
        <v>5</v>
      </c>
      <c r="Q13" s="6">
        <f>'original survey design'!Q13</f>
        <v>5</v>
      </c>
      <c r="R13" s="6">
        <f>'original survey design'!R13</f>
        <v>5</v>
      </c>
      <c r="S13" s="6">
        <f>'original survey design'!S13</f>
        <v>5</v>
      </c>
      <c r="T13" s="6">
        <f>'original survey design'!T13</f>
        <v>8</v>
      </c>
      <c r="U13" s="49"/>
    </row>
    <row r="14" spans="1:21" x14ac:dyDescent="0.45">
      <c r="A14" s="4" t="str">
        <f>'original survey design'!A14</f>
        <v>Assam</v>
      </c>
      <c r="B14" s="2" t="str">
        <f>LEFT('original survey design'!B14,FIND(")",'original survey design'!B14))</f>
        <v>Large (100-199)</v>
      </c>
      <c r="C14" s="6">
        <f>'original survey design'!C14</f>
        <v>4</v>
      </c>
      <c r="D14" s="6">
        <f>'original survey design'!D14</f>
        <v>4</v>
      </c>
      <c r="E14" s="6">
        <f>'original survey design'!E14</f>
        <v>2</v>
      </c>
      <c r="F14" s="6">
        <f>'original survey design'!F14</f>
        <v>4</v>
      </c>
      <c r="G14" s="6">
        <f>'original survey design'!G14</f>
        <v>1</v>
      </c>
      <c r="H14" s="6">
        <f>'original survey design'!H14</f>
        <v>4</v>
      </c>
      <c r="I14" s="6">
        <f>'original survey design'!I14</f>
        <v>5</v>
      </c>
      <c r="J14" s="6">
        <f>'original survey design'!J14</f>
        <v>4</v>
      </c>
      <c r="K14" s="6">
        <f>'original survey design'!K14</f>
        <v>3</v>
      </c>
      <c r="L14" s="6">
        <f>'original survey design'!L14</f>
        <v>1</v>
      </c>
      <c r="M14" s="6">
        <f>'original survey design'!M14</f>
        <v>4</v>
      </c>
      <c r="N14" s="6">
        <f>'original survey design'!N14</f>
        <v>4</v>
      </c>
      <c r="O14" s="6">
        <f>'original survey design'!O14</f>
        <v>4</v>
      </c>
      <c r="P14" s="6">
        <f>'original survey design'!P14</f>
        <v>2</v>
      </c>
      <c r="Q14" s="6">
        <f>'original survey design'!Q14</f>
        <v>4</v>
      </c>
      <c r="R14" s="6">
        <f>'original survey design'!R14</f>
        <v>4</v>
      </c>
      <c r="S14" s="6">
        <f>'original survey design'!S14</f>
        <v>4</v>
      </c>
      <c r="T14" s="6">
        <f>'original survey design'!T14</f>
        <v>4</v>
      </c>
    </row>
    <row r="15" spans="1:21" x14ac:dyDescent="0.45">
      <c r="A15" s="4" t="str">
        <f>'original survey design'!A15</f>
        <v>Assam</v>
      </c>
      <c r="B15" s="2" t="str">
        <f>LEFT('original survey design'!B15,FIND(")",'original survey design'!B15))</f>
        <v>Very Large (200 or more)</v>
      </c>
      <c r="C15" s="6">
        <f>'original survey design'!C15</f>
        <v>4</v>
      </c>
      <c r="D15" s="6">
        <f>'original survey design'!D15</f>
        <v>4</v>
      </c>
      <c r="E15" s="6">
        <f>'original survey design'!E15</f>
        <v>0</v>
      </c>
      <c r="F15" s="6">
        <f>'original survey design'!F15</f>
        <v>4</v>
      </c>
      <c r="G15" s="6">
        <f>'original survey design'!G15</f>
        <v>4</v>
      </c>
      <c r="H15" s="6">
        <f>'original survey design'!H15</f>
        <v>4</v>
      </c>
      <c r="I15" s="6">
        <f>'original survey design'!I15</f>
        <v>4</v>
      </c>
      <c r="J15" s="6">
        <f>'original survey design'!J15</f>
        <v>4</v>
      </c>
      <c r="K15" s="6">
        <f>'original survey design'!K15</f>
        <v>1</v>
      </c>
      <c r="L15" s="6">
        <f>'original survey design'!L15</f>
        <v>0</v>
      </c>
      <c r="M15" s="6">
        <f>'original survey design'!M15</f>
        <v>4</v>
      </c>
      <c r="N15" s="6">
        <f>'original survey design'!N15</f>
        <v>4</v>
      </c>
      <c r="O15" s="6">
        <f>'original survey design'!O15</f>
        <v>4</v>
      </c>
      <c r="P15" s="6">
        <f>'original survey design'!P15</f>
        <v>0</v>
      </c>
      <c r="Q15" s="6">
        <f>'original survey design'!Q15</f>
        <v>4</v>
      </c>
      <c r="R15" s="6">
        <f>'original survey design'!R15</f>
        <v>2</v>
      </c>
      <c r="S15" s="6">
        <f>'original survey design'!S15</f>
        <v>3</v>
      </c>
      <c r="T15" s="6">
        <f>'original survey design'!T15</f>
        <v>4</v>
      </c>
    </row>
    <row r="16" spans="1:21" x14ac:dyDescent="0.45">
      <c r="A16" s="4" t="str">
        <f>'original survey design'!A16</f>
        <v>Assam</v>
      </c>
      <c r="B16" s="2" t="s">
        <v>142</v>
      </c>
      <c r="C16" s="6">
        <f>'original survey design'!C16</f>
        <v>4</v>
      </c>
      <c r="D16" s="6">
        <f>'original survey design'!D16</f>
        <v>4</v>
      </c>
      <c r="E16" s="6">
        <f>'original survey design'!E16</f>
        <v>4</v>
      </c>
      <c r="F16" s="6">
        <f>'original survey design'!F16</f>
        <v>4</v>
      </c>
      <c r="G16" s="6">
        <f>'original survey design'!G16</f>
        <v>4</v>
      </c>
      <c r="H16" s="6">
        <f>'original survey design'!H16</f>
        <v>4</v>
      </c>
      <c r="I16" s="6">
        <f>'original survey design'!I16</f>
        <v>4</v>
      </c>
      <c r="J16" s="6">
        <f>'original survey design'!J16</f>
        <v>4</v>
      </c>
      <c r="K16" s="6">
        <f>'original survey design'!K16</f>
        <v>4</v>
      </c>
      <c r="L16" s="6">
        <f>'original survey design'!L16</f>
        <v>4</v>
      </c>
      <c r="M16" s="6">
        <f>'original survey design'!M16</f>
        <v>4</v>
      </c>
      <c r="N16" s="6">
        <f>'original survey design'!N16</f>
        <v>4</v>
      </c>
      <c r="O16" s="6">
        <f>'original survey design'!O16</f>
        <v>4</v>
      </c>
      <c r="P16" s="6">
        <f>'original survey design'!P16</f>
        <v>5</v>
      </c>
      <c r="Q16" s="6">
        <f>'original survey design'!Q16</f>
        <v>4</v>
      </c>
      <c r="R16" s="6">
        <f>'original survey design'!R16</f>
        <v>4</v>
      </c>
      <c r="S16" s="6">
        <f>'original survey design'!S16</f>
        <v>4</v>
      </c>
      <c r="T16" s="6">
        <f>'original survey design'!T16</f>
        <v>4</v>
      </c>
      <c r="U16" s="49"/>
    </row>
    <row r="17" spans="1:21" x14ac:dyDescent="0.45">
      <c r="A17" s="4" t="str">
        <f>'original survey design'!A17</f>
        <v>Bihar</v>
      </c>
      <c r="B17" s="2" t="str">
        <f>LEFT('original survey design'!B17,FIND(")",'original survey design'!B17))</f>
        <v>Small (5-19)</v>
      </c>
      <c r="C17" s="6">
        <f>'original survey design'!C17</f>
        <v>4</v>
      </c>
      <c r="D17" s="6">
        <f>'original survey design'!D17</f>
        <v>4</v>
      </c>
      <c r="E17" s="6">
        <f>'original survey design'!E17</f>
        <v>4</v>
      </c>
      <c r="F17" s="6">
        <f>'original survey design'!F17</f>
        <v>4</v>
      </c>
      <c r="G17" s="6">
        <f>'original survey design'!G17</f>
        <v>4</v>
      </c>
      <c r="H17" s="6">
        <f>'original survey design'!H17</f>
        <v>4</v>
      </c>
      <c r="I17" s="6">
        <f>'original survey design'!I17</f>
        <v>4</v>
      </c>
      <c r="J17" s="6">
        <f>'original survey design'!J17</f>
        <v>4</v>
      </c>
      <c r="K17" s="6">
        <f>'original survey design'!K17</f>
        <v>4</v>
      </c>
      <c r="L17" s="6">
        <f>'original survey design'!L17</f>
        <v>4</v>
      </c>
      <c r="M17" s="6">
        <f>'original survey design'!M17</f>
        <v>4</v>
      </c>
      <c r="N17" s="6">
        <f>'original survey design'!N17</f>
        <v>4</v>
      </c>
      <c r="O17" s="6">
        <f>'original survey design'!O17</f>
        <v>4</v>
      </c>
      <c r="P17" s="6">
        <f>'original survey design'!P17</f>
        <v>4</v>
      </c>
      <c r="Q17" s="6">
        <f>'original survey design'!Q17</f>
        <v>4</v>
      </c>
      <c r="R17" s="6">
        <f>'original survey design'!R17</f>
        <v>4</v>
      </c>
      <c r="S17" s="6">
        <f>'original survey design'!S17</f>
        <v>4</v>
      </c>
      <c r="T17" s="6">
        <f>'original survey design'!T17</f>
        <v>4</v>
      </c>
      <c r="U17" s="49">
        <f>SUM(C17:T21)</f>
        <v>393</v>
      </c>
    </row>
    <row r="18" spans="1:21" x14ac:dyDescent="0.45">
      <c r="A18" s="4" t="str">
        <f>'original survey design'!A18</f>
        <v>Bihar</v>
      </c>
      <c r="B18" s="2" t="str">
        <f>LEFT('original survey design'!B18,FIND(")",'original survey design'!B18))</f>
        <v>Medium (20-99)</v>
      </c>
      <c r="C18" s="6">
        <f>'original survey design'!C18</f>
        <v>4</v>
      </c>
      <c r="D18" s="6">
        <f>'original survey design'!D18</f>
        <v>4</v>
      </c>
      <c r="E18" s="6">
        <f>'original survey design'!E18</f>
        <v>5</v>
      </c>
      <c r="F18" s="6">
        <f>'original survey design'!F18</f>
        <v>4</v>
      </c>
      <c r="G18" s="6">
        <f>'original survey design'!G18</f>
        <v>4</v>
      </c>
      <c r="H18" s="6">
        <f>'original survey design'!H18</f>
        <v>4</v>
      </c>
      <c r="I18" s="6">
        <f>'original survey design'!I18</f>
        <v>4</v>
      </c>
      <c r="J18" s="6">
        <f>'original survey design'!J18</f>
        <v>4</v>
      </c>
      <c r="K18" s="6">
        <f>'original survey design'!K18</f>
        <v>4</v>
      </c>
      <c r="L18" s="6">
        <f>'original survey design'!L18</f>
        <v>4</v>
      </c>
      <c r="M18" s="6">
        <f>'original survey design'!M18</f>
        <v>4</v>
      </c>
      <c r="N18" s="6">
        <f>'original survey design'!N18</f>
        <v>4</v>
      </c>
      <c r="O18" s="6">
        <f>'original survey design'!O18</f>
        <v>4</v>
      </c>
      <c r="P18" s="6">
        <f>'original survey design'!P18</f>
        <v>4</v>
      </c>
      <c r="Q18" s="6">
        <f>'original survey design'!Q18</f>
        <v>4</v>
      </c>
      <c r="R18" s="6">
        <f>'original survey design'!R18</f>
        <v>4</v>
      </c>
      <c r="S18" s="6">
        <f>'original survey design'!S18</f>
        <v>4</v>
      </c>
      <c r="T18" s="6">
        <f>'original survey design'!T18</f>
        <v>4</v>
      </c>
    </row>
    <row r="19" spans="1:21" x14ac:dyDescent="0.45">
      <c r="A19" s="4" t="str">
        <f>'original survey design'!A19</f>
        <v>Bihar</v>
      </c>
      <c r="B19" s="2" t="str">
        <f>LEFT('original survey design'!B19,FIND(")",'original survey design'!B19))</f>
        <v>Large (100-199)</v>
      </c>
      <c r="C19" s="6">
        <f>'original survey design'!C19</f>
        <v>4</v>
      </c>
      <c r="D19" s="6">
        <f>'original survey design'!D19</f>
        <v>4</v>
      </c>
      <c r="E19" s="6">
        <f>'original survey design'!E19</f>
        <v>0</v>
      </c>
      <c r="F19" s="6">
        <f>'original survey design'!F19</f>
        <v>4</v>
      </c>
      <c r="G19" s="6">
        <f>'original survey design'!G19</f>
        <v>4</v>
      </c>
      <c r="H19" s="6">
        <f>'original survey design'!H19</f>
        <v>4</v>
      </c>
      <c r="I19" s="6">
        <f>'original survey design'!I19</f>
        <v>4</v>
      </c>
      <c r="J19" s="6">
        <f>'original survey design'!J19</f>
        <v>4</v>
      </c>
      <c r="K19" s="6">
        <f>'original survey design'!K19</f>
        <v>2</v>
      </c>
      <c r="L19" s="6">
        <f>'original survey design'!L19</f>
        <v>3</v>
      </c>
      <c r="M19" s="6">
        <f>'original survey design'!M19</f>
        <v>4</v>
      </c>
      <c r="N19" s="6">
        <f>'original survey design'!N19</f>
        <v>4</v>
      </c>
      <c r="O19" s="6">
        <f>'original survey design'!O19</f>
        <v>4</v>
      </c>
      <c r="P19" s="6">
        <f>'original survey design'!P19</f>
        <v>4</v>
      </c>
      <c r="Q19" s="6">
        <f>'original survey design'!Q19</f>
        <v>5</v>
      </c>
      <c r="R19" s="6">
        <f>'original survey design'!R19</f>
        <v>4</v>
      </c>
      <c r="S19" s="6">
        <f>'original survey design'!S19</f>
        <v>1</v>
      </c>
      <c r="T19" s="6">
        <f>'original survey design'!T19</f>
        <v>4</v>
      </c>
      <c r="U19" s="49"/>
    </row>
    <row r="20" spans="1:21" x14ac:dyDescent="0.45">
      <c r="A20" s="4" t="str">
        <f>'original survey design'!A20</f>
        <v>Bihar</v>
      </c>
      <c r="B20" s="2" t="str">
        <f>LEFT('original survey design'!B20,FIND(")",'original survey design'!B20))</f>
        <v>Very Large (200 or more)</v>
      </c>
      <c r="C20" s="6">
        <f>'original survey design'!C20</f>
        <v>4</v>
      </c>
      <c r="D20" s="6">
        <f>'original survey design'!D20</f>
        <v>2</v>
      </c>
      <c r="E20" s="6">
        <f>'original survey design'!E20</f>
        <v>0</v>
      </c>
      <c r="F20" s="6">
        <f>'original survey design'!F20</f>
        <v>4</v>
      </c>
      <c r="G20" s="6">
        <f>'original survey design'!G20</f>
        <v>1</v>
      </c>
      <c r="H20" s="6">
        <f>'original survey design'!H20</f>
        <v>4</v>
      </c>
      <c r="I20" s="6">
        <f>'original survey design'!I20</f>
        <v>4</v>
      </c>
      <c r="J20" s="6">
        <f>'original survey design'!J20</f>
        <v>4</v>
      </c>
      <c r="K20" s="6">
        <f>'original survey design'!K20</f>
        <v>3</v>
      </c>
      <c r="L20" s="6">
        <f>'original survey design'!L20</f>
        <v>1</v>
      </c>
      <c r="M20" s="6">
        <f>'original survey design'!M20</f>
        <v>4</v>
      </c>
      <c r="N20" s="6">
        <f>'original survey design'!N20</f>
        <v>4</v>
      </c>
      <c r="O20" s="6">
        <f>'original survey design'!O20</f>
        <v>4</v>
      </c>
      <c r="P20" s="6">
        <f>'original survey design'!P20</f>
        <v>1</v>
      </c>
      <c r="Q20" s="6">
        <f>'original survey design'!Q20</f>
        <v>4</v>
      </c>
      <c r="R20" s="6">
        <f>'original survey design'!R20</f>
        <v>4</v>
      </c>
      <c r="S20" s="6">
        <f>'original survey design'!S20</f>
        <v>2</v>
      </c>
      <c r="T20" s="6">
        <f>'original survey design'!T20</f>
        <v>4</v>
      </c>
      <c r="U20" s="49"/>
    </row>
    <row r="21" spans="1:21" x14ac:dyDescent="0.45">
      <c r="A21" s="4" t="str">
        <f>'original survey design'!A21</f>
        <v>Bihar</v>
      </c>
      <c r="B21" s="2" t="s">
        <v>142</v>
      </c>
      <c r="C21" s="6">
        <f>'original survey design'!C21</f>
        <v>11</v>
      </c>
      <c r="D21" s="6">
        <f>'original survey design'!D21</f>
        <v>4</v>
      </c>
      <c r="E21" s="6">
        <f>'original survey design'!E21</f>
        <v>4</v>
      </c>
      <c r="F21" s="6">
        <f>'original survey design'!F21</f>
        <v>4</v>
      </c>
      <c r="G21" s="6">
        <f>'original survey design'!G21</f>
        <v>4</v>
      </c>
      <c r="H21" s="6">
        <f>'original survey design'!H21</f>
        <v>4</v>
      </c>
      <c r="I21" s="6">
        <f>'original survey design'!I21</f>
        <v>4</v>
      </c>
      <c r="J21" s="6">
        <f>'original survey design'!J21</f>
        <v>4</v>
      </c>
      <c r="K21" s="6">
        <f>'original survey design'!K21</f>
        <v>4</v>
      </c>
      <c r="L21" s="6">
        <f>'original survey design'!L21</f>
        <v>4</v>
      </c>
      <c r="M21" s="6">
        <f>'original survey design'!M21</f>
        <v>14</v>
      </c>
      <c r="N21" s="6">
        <f>'original survey design'!N21</f>
        <v>4</v>
      </c>
      <c r="O21" s="6">
        <f>'original survey design'!O21</f>
        <v>16</v>
      </c>
      <c r="P21" s="6">
        <f>'original survey design'!P21</f>
        <v>17</v>
      </c>
      <c r="Q21" s="6">
        <f>'original survey design'!Q21</f>
        <v>4</v>
      </c>
      <c r="R21" s="6">
        <f>'original survey design'!R21</f>
        <v>7</v>
      </c>
      <c r="S21" s="6">
        <f>'original survey design'!S21</f>
        <v>4</v>
      </c>
      <c r="T21" s="6">
        <f>'original survey design'!T21</f>
        <v>18</v>
      </c>
      <c r="U21" s="49"/>
    </row>
    <row r="22" spans="1:21" x14ac:dyDescent="0.45">
      <c r="A22" s="4" t="str">
        <f>'original survey design'!A22</f>
        <v>Chhattisgarh</v>
      </c>
      <c r="B22" s="2" t="str">
        <f>LEFT('original survey design'!B22,FIND(")",'original survey design'!B22))</f>
        <v>Small (5-19)</v>
      </c>
      <c r="C22" s="6">
        <f>'original survey design'!C22</f>
        <v>4</v>
      </c>
      <c r="D22" s="6">
        <f>'original survey design'!D22</f>
        <v>4</v>
      </c>
      <c r="E22" s="6">
        <f>'original survey design'!E22</f>
        <v>4</v>
      </c>
      <c r="F22" s="6">
        <f>'original survey design'!F22</f>
        <v>4</v>
      </c>
      <c r="G22" s="6">
        <f>'original survey design'!G22</f>
        <v>4</v>
      </c>
      <c r="H22" s="6">
        <f>'original survey design'!H22</f>
        <v>4</v>
      </c>
      <c r="I22" s="6">
        <f>'original survey design'!I22</f>
        <v>4</v>
      </c>
      <c r="J22" s="6">
        <f>'original survey design'!J22</f>
        <v>4</v>
      </c>
      <c r="K22" s="6">
        <f>'original survey design'!K22</f>
        <v>4</v>
      </c>
      <c r="L22" s="6">
        <f>'original survey design'!L22</f>
        <v>4</v>
      </c>
      <c r="M22" s="6">
        <f>'original survey design'!M22</f>
        <v>4</v>
      </c>
      <c r="N22" s="6">
        <f>'original survey design'!N22</f>
        <v>4</v>
      </c>
      <c r="O22" s="6">
        <f>'original survey design'!O22</f>
        <v>4</v>
      </c>
      <c r="P22" s="6">
        <f>'original survey design'!P22</f>
        <v>4</v>
      </c>
      <c r="Q22" s="6">
        <f>'original survey design'!Q22</f>
        <v>4</v>
      </c>
      <c r="R22" s="6">
        <f>'original survey design'!R22</f>
        <v>4</v>
      </c>
      <c r="S22" s="6">
        <f>'original survey design'!S22</f>
        <v>4</v>
      </c>
      <c r="T22" s="6">
        <f>'original survey design'!T22</f>
        <v>4</v>
      </c>
      <c r="U22" s="49">
        <f>SUM(C22:T26)</f>
        <v>355</v>
      </c>
    </row>
    <row r="23" spans="1:21" x14ac:dyDescent="0.45">
      <c r="A23" s="4" t="str">
        <f>'original survey design'!A23</f>
        <v>Chhattisgarh</v>
      </c>
      <c r="B23" s="2" t="str">
        <f>LEFT('original survey design'!B23,FIND(")",'original survey design'!B23))</f>
        <v>Medium (20-99)</v>
      </c>
      <c r="C23" s="6">
        <f>'original survey design'!C23</f>
        <v>4</v>
      </c>
      <c r="D23" s="6">
        <f>'original survey design'!D23</f>
        <v>4</v>
      </c>
      <c r="E23" s="6">
        <f>'original survey design'!E23</f>
        <v>5</v>
      </c>
      <c r="F23" s="6">
        <f>'original survey design'!F23</f>
        <v>4</v>
      </c>
      <c r="G23" s="6">
        <f>'original survey design'!G23</f>
        <v>4</v>
      </c>
      <c r="H23" s="6">
        <f>'original survey design'!H23</f>
        <v>4</v>
      </c>
      <c r="I23" s="6">
        <f>'original survey design'!I23</f>
        <v>4</v>
      </c>
      <c r="J23" s="6">
        <f>'original survey design'!J23</f>
        <v>4</v>
      </c>
      <c r="K23" s="6">
        <f>'original survey design'!K23</f>
        <v>4</v>
      </c>
      <c r="L23" s="6">
        <f>'original survey design'!L23</f>
        <v>4</v>
      </c>
      <c r="M23" s="6">
        <f>'original survey design'!M23</f>
        <v>4</v>
      </c>
      <c r="N23" s="6">
        <f>'original survey design'!N23</f>
        <v>4</v>
      </c>
      <c r="O23" s="6">
        <f>'original survey design'!O23</f>
        <v>4</v>
      </c>
      <c r="P23" s="6">
        <f>'original survey design'!P23</f>
        <v>4</v>
      </c>
      <c r="Q23" s="6">
        <f>'original survey design'!Q23</f>
        <v>4</v>
      </c>
      <c r="R23" s="6">
        <f>'original survey design'!R23</f>
        <v>4</v>
      </c>
      <c r="S23" s="6">
        <f>'original survey design'!S23</f>
        <v>4</v>
      </c>
      <c r="T23" s="6">
        <f>'original survey design'!T23</f>
        <v>4</v>
      </c>
    </row>
    <row r="24" spans="1:21" x14ac:dyDescent="0.45">
      <c r="A24" s="4" t="str">
        <f>'original survey design'!A24</f>
        <v>Chhattisgarh</v>
      </c>
      <c r="B24" s="2" t="str">
        <f>LEFT('original survey design'!B24,FIND(")",'original survey design'!B24))</f>
        <v>Large (100-199)</v>
      </c>
      <c r="C24" s="6">
        <f>'original survey design'!C24</f>
        <v>4</v>
      </c>
      <c r="D24" s="6">
        <f>'original survey design'!D24</f>
        <v>4</v>
      </c>
      <c r="E24" s="6">
        <f>'original survey design'!E24</f>
        <v>2</v>
      </c>
      <c r="F24" s="6">
        <f>'original survey design'!F24</f>
        <v>4</v>
      </c>
      <c r="G24" s="6">
        <f>'original survey design'!G24</f>
        <v>1</v>
      </c>
      <c r="H24" s="6">
        <f>'original survey design'!H24</f>
        <v>4</v>
      </c>
      <c r="I24" s="6">
        <f>'original survey design'!I24</f>
        <v>4</v>
      </c>
      <c r="J24" s="6">
        <f>'original survey design'!J24</f>
        <v>4</v>
      </c>
      <c r="K24" s="6">
        <f>'original survey design'!K24</f>
        <v>4</v>
      </c>
      <c r="L24" s="6">
        <f>'original survey design'!L24</f>
        <v>4</v>
      </c>
      <c r="M24" s="6">
        <f>'original survey design'!M24</f>
        <v>4</v>
      </c>
      <c r="N24" s="6">
        <f>'original survey design'!N24</f>
        <v>4</v>
      </c>
      <c r="O24" s="6">
        <f>'original survey design'!O24</f>
        <v>4</v>
      </c>
      <c r="P24" s="6">
        <f>'original survey design'!P24</f>
        <v>4</v>
      </c>
      <c r="Q24" s="6">
        <f>'original survey design'!Q24</f>
        <v>3</v>
      </c>
      <c r="R24" s="6">
        <f>'original survey design'!R24</f>
        <v>4</v>
      </c>
      <c r="S24" s="6">
        <f>'original survey design'!S24</f>
        <v>3</v>
      </c>
      <c r="T24" s="6">
        <f>'original survey design'!T24</f>
        <v>4</v>
      </c>
    </row>
    <row r="25" spans="1:21" x14ac:dyDescent="0.45">
      <c r="A25" s="4" t="str">
        <f>'original survey design'!A25</f>
        <v>Chhattisgarh</v>
      </c>
      <c r="B25" s="2" t="str">
        <f>LEFT('original survey design'!B25,FIND(")",'original survey design'!B25))</f>
        <v>Very Large (200 or more)</v>
      </c>
      <c r="C25" s="6">
        <f>'original survey design'!C25</f>
        <v>4</v>
      </c>
      <c r="D25" s="6">
        <f>'original survey design'!D25</f>
        <v>4</v>
      </c>
      <c r="E25" s="6">
        <f>'original survey design'!E25</f>
        <v>1</v>
      </c>
      <c r="F25" s="6">
        <f>'original survey design'!F25</f>
        <v>4</v>
      </c>
      <c r="G25" s="6">
        <f>'original survey design'!G25</f>
        <v>1</v>
      </c>
      <c r="H25" s="6">
        <f>'original survey design'!H25</f>
        <v>4</v>
      </c>
      <c r="I25" s="6">
        <f>'original survey design'!I25</f>
        <v>4</v>
      </c>
      <c r="J25" s="6">
        <f>'original survey design'!J25</f>
        <v>4</v>
      </c>
      <c r="K25" s="6">
        <f>'original survey design'!K25</f>
        <v>4</v>
      </c>
      <c r="L25" s="6">
        <f>'original survey design'!L25</f>
        <v>2</v>
      </c>
      <c r="M25" s="6">
        <f>'original survey design'!M25</f>
        <v>4</v>
      </c>
      <c r="N25" s="6">
        <f>'original survey design'!N25</f>
        <v>4</v>
      </c>
      <c r="O25" s="6">
        <f>'original survey design'!O25</f>
        <v>4</v>
      </c>
      <c r="P25" s="6">
        <f>'original survey design'!P25</f>
        <v>4</v>
      </c>
      <c r="Q25" s="6">
        <f>'original survey design'!Q25</f>
        <v>4</v>
      </c>
      <c r="R25" s="6">
        <f>'original survey design'!R25</f>
        <v>4</v>
      </c>
      <c r="S25" s="6">
        <f>'original survey design'!S25</f>
        <v>0</v>
      </c>
      <c r="T25" s="6">
        <f>'original survey design'!T25</f>
        <v>4</v>
      </c>
      <c r="U25" s="49"/>
    </row>
    <row r="26" spans="1:21" x14ac:dyDescent="0.45">
      <c r="A26" s="4" t="str">
        <f>'original survey design'!A26</f>
        <v>Chhattisgarh</v>
      </c>
      <c r="B26" s="2" t="s">
        <v>142</v>
      </c>
      <c r="C26" s="6">
        <f>'original survey design'!C26</f>
        <v>4</v>
      </c>
      <c r="D26" s="6">
        <f>'original survey design'!D26</f>
        <v>4</v>
      </c>
      <c r="E26" s="6">
        <f>'original survey design'!E26</f>
        <v>4</v>
      </c>
      <c r="F26" s="6">
        <f>'original survey design'!F26</f>
        <v>4</v>
      </c>
      <c r="G26" s="6">
        <f>'original survey design'!G26</f>
        <v>4</v>
      </c>
      <c r="H26" s="6">
        <f>'original survey design'!H26</f>
        <v>4</v>
      </c>
      <c r="I26" s="6">
        <f>'original survey design'!I26</f>
        <v>4</v>
      </c>
      <c r="J26" s="6">
        <f>'original survey design'!J26</f>
        <v>4</v>
      </c>
      <c r="K26" s="6">
        <f>'original survey design'!K26</f>
        <v>4</v>
      </c>
      <c r="L26" s="6">
        <f>'original survey design'!L26</f>
        <v>4</v>
      </c>
      <c r="M26" s="6">
        <f>'original survey design'!M26</f>
        <v>6</v>
      </c>
      <c r="N26" s="6">
        <f>'original survey design'!N26</f>
        <v>4</v>
      </c>
      <c r="O26" s="6">
        <f>'original survey design'!O26</f>
        <v>6</v>
      </c>
      <c r="P26" s="6">
        <f>'original survey design'!P26</f>
        <v>8</v>
      </c>
      <c r="Q26" s="6">
        <f>'original survey design'!Q26</f>
        <v>4</v>
      </c>
      <c r="R26" s="6">
        <f>'original survey design'!R26</f>
        <v>4</v>
      </c>
      <c r="S26" s="6">
        <f>'original survey design'!S26</f>
        <v>4</v>
      </c>
      <c r="T26" s="6">
        <f>'original survey design'!T26</f>
        <v>9</v>
      </c>
      <c r="U26" s="49"/>
    </row>
    <row r="27" spans="1:21" x14ac:dyDescent="0.45">
      <c r="A27" s="4" t="str">
        <f>'original survey design'!A27</f>
        <v>Delhi</v>
      </c>
      <c r="B27" s="2" t="str">
        <f>LEFT('original survey design'!B27,FIND(")",'original survey design'!B27))</f>
        <v>Small (5-19)</v>
      </c>
      <c r="C27" s="6">
        <f>'original survey design'!C27</f>
        <v>4</v>
      </c>
      <c r="D27" s="6">
        <f>'original survey design'!D27</f>
        <v>4</v>
      </c>
      <c r="E27" s="6">
        <f>'original survey design'!E27</f>
        <v>4</v>
      </c>
      <c r="F27" s="6">
        <f>'original survey design'!F27</f>
        <v>4</v>
      </c>
      <c r="G27" s="6">
        <f>'original survey design'!G27</f>
        <v>4</v>
      </c>
      <c r="H27" s="6">
        <f>'original survey design'!H27</f>
        <v>4</v>
      </c>
      <c r="I27" s="6">
        <f>'original survey design'!I27</f>
        <v>4</v>
      </c>
      <c r="J27" s="6">
        <f>'original survey design'!J27</f>
        <v>4</v>
      </c>
      <c r="K27" s="6">
        <f>'original survey design'!K27</f>
        <v>4</v>
      </c>
      <c r="L27" s="6">
        <f>'original survey design'!L27</f>
        <v>4</v>
      </c>
      <c r="M27" s="6">
        <f>'original survey design'!M27</f>
        <v>4</v>
      </c>
      <c r="N27" s="6">
        <f>'original survey design'!N27</f>
        <v>4</v>
      </c>
      <c r="O27" s="6">
        <f>'original survey design'!O27</f>
        <v>4</v>
      </c>
      <c r="P27" s="6">
        <f>'original survey design'!P27</f>
        <v>4</v>
      </c>
      <c r="Q27" s="6">
        <f>'original survey design'!Q27</f>
        <v>4</v>
      </c>
      <c r="R27" s="6">
        <f>'original survey design'!R27</f>
        <v>4</v>
      </c>
      <c r="S27" s="6">
        <f>'original survey design'!S27</f>
        <v>4</v>
      </c>
      <c r="T27" s="6">
        <f>'original survey design'!T27</f>
        <v>13</v>
      </c>
      <c r="U27" s="49">
        <f>SUM(C27:T31)</f>
        <v>406</v>
      </c>
    </row>
    <row r="28" spans="1:21" x14ac:dyDescent="0.45">
      <c r="A28" s="4" t="str">
        <f>'original survey design'!A28</f>
        <v>Delhi</v>
      </c>
      <c r="B28" s="2" t="str">
        <f>LEFT('original survey design'!B28,FIND(")",'original survey design'!B28))</f>
        <v>Medium (20-99)</v>
      </c>
      <c r="C28" s="6">
        <f>'original survey design'!C28</f>
        <v>4</v>
      </c>
      <c r="D28" s="6">
        <f>'original survey design'!D28</f>
        <v>4</v>
      </c>
      <c r="E28" s="6">
        <f>'original survey design'!E28</f>
        <v>5</v>
      </c>
      <c r="F28" s="6">
        <f>'original survey design'!F28</f>
        <v>4</v>
      </c>
      <c r="G28" s="6">
        <f>'original survey design'!G28</f>
        <v>4</v>
      </c>
      <c r="H28" s="6">
        <f>'original survey design'!H28</f>
        <v>4</v>
      </c>
      <c r="I28" s="6">
        <f>'original survey design'!I28</f>
        <v>4</v>
      </c>
      <c r="J28" s="6">
        <f>'original survey design'!J28</f>
        <v>4</v>
      </c>
      <c r="K28" s="6">
        <f>'original survey design'!K28</f>
        <v>6</v>
      </c>
      <c r="L28" s="6">
        <f>'original survey design'!L28</f>
        <v>4</v>
      </c>
      <c r="M28" s="6">
        <f>'original survey design'!M28</f>
        <v>6</v>
      </c>
      <c r="N28" s="6">
        <f>'original survey design'!N28</f>
        <v>6</v>
      </c>
      <c r="O28" s="6">
        <f>'original survey design'!O28</f>
        <v>6</v>
      </c>
      <c r="P28" s="6">
        <f>'original survey design'!P28</f>
        <v>4</v>
      </c>
      <c r="Q28" s="6">
        <f>'original survey design'!Q28</f>
        <v>4</v>
      </c>
      <c r="R28" s="6">
        <f>'original survey design'!R28</f>
        <v>4</v>
      </c>
      <c r="S28" s="6">
        <f>'original survey design'!S28</f>
        <v>5</v>
      </c>
      <c r="T28" s="6">
        <f>'original survey design'!T28</f>
        <v>12</v>
      </c>
    </row>
    <row r="29" spans="1:21" x14ac:dyDescent="0.45">
      <c r="A29" s="4" t="str">
        <f>'original survey design'!A29</f>
        <v>Delhi</v>
      </c>
      <c r="B29" s="2" t="str">
        <f>LEFT('original survey design'!B29,FIND(")",'original survey design'!B29))</f>
        <v>Large (100-199)</v>
      </c>
      <c r="C29" s="6">
        <f>'original survey design'!C29</f>
        <v>4</v>
      </c>
      <c r="D29" s="6">
        <f>'original survey design'!D29</f>
        <v>4</v>
      </c>
      <c r="E29" s="6">
        <f>'original survey design'!E29</f>
        <v>4</v>
      </c>
      <c r="F29" s="6">
        <f>'original survey design'!F29</f>
        <v>4</v>
      </c>
      <c r="G29" s="6">
        <f>'original survey design'!G29</f>
        <v>4</v>
      </c>
      <c r="H29" s="6">
        <f>'original survey design'!H29</f>
        <v>4</v>
      </c>
      <c r="I29" s="6">
        <f>'original survey design'!I29</f>
        <v>4</v>
      </c>
      <c r="J29" s="6">
        <f>'original survey design'!J29</f>
        <v>4</v>
      </c>
      <c r="K29" s="6">
        <f>'original survey design'!K29</f>
        <v>4</v>
      </c>
      <c r="L29" s="6">
        <f>'original survey design'!L29</f>
        <v>4</v>
      </c>
      <c r="M29" s="6">
        <f>'original survey design'!M29</f>
        <v>4</v>
      </c>
      <c r="N29" s="6">
        <f>'original survey design'!N29</f>
        <v>4</v>
      </c>
      <c r="O29" s="6">
        <f>'original survey design'!O29</f>
        <v>4</v>
      </c>
      <c r="P29" s="6">
        <f>'original survey design'!P29</f>
        <v>4</v>
      </c>
      <c r="Q29" s="6">
        <f>'original survey design'!Q29</f>
        <v>4</v>
      </c>
      <c r="R29" s="6">
        <f>'original survey design'!R29</f>
        <v>4</v>
      </c>
      <c r="S29" s="6">
        <f>'original survey design'!S29</f>
        <v>4</v>
      </c>
      <c r="T29" s="6">
        <f>'original survey design'!T29</f>
        <v>4</v>
      </c>
      <c r="U29" s="49"/>
    </row>
    <row r="30" spans="1:21" x14ac:dyDescent="0.45">
      <c r="A30" s="4" t="str">
        <f>'original survey design'!A30</f>
        <v>Delhi</v>
      </c>
      <c r="B30" s="2" t="str">
        <f>LEFT('original survey design'!B30,FIND(")",'original survey design'!B30))</f>
        <v>Very Large (200 or more)</v>
      </c>
      <c r="C30" s="6">
        <f>'original survey design'!C30</f>
        <v>4</v>
      </c>
      <c r="D30" s="6">
        <f>'original survey design'!D30</f>
        <v>4</v>
      </c>
      <c r="E30" s="6">
        <f>'original survey design'!E30</f>
        <v>4</v>
      </c>
      <c r="F30" s="6">
        <f>'original survey design'!F30</f>
        <v>4</v>
      </c>
      <c r="G30" s="6">
        <f>'original survey design'!G30</f>
        <v>4</v>
      </c>
      <c r="H30" s="6">
        <f>'original survey design'!H30</f>
        <v>4</v>
      </c>
      <c r="I30" s="6">
        <f>'original survey design'!I30</f>
        <v>4</v>
      </c>
      <c r="J30" s="6">
        <f>'original survey design'!J30</f>
        <v>4</v>
      </c>
      <c r="K30" s="6">
        <f>'original survey design'!K30</f>
        <v>4</v>
      </c>
      <c r="L30" s="6">
        <f>'original survey design'!L30</f>
        <v>4</v>
      </c>
      <c r="M30" s="6">
        <f>'original survey design'!M30</f>
        <v>4</v>
      </c>
      <c r="N30" s="6">
        <f>'original survey design'!N30</f>
        <v>4</v>
      </c>
      <c r="O30" s="6">
        <f>'original survey design'!O30</f>
        <v>4</v>
      </c>
      <c r="P30" s="6">
        <f>'original survey design'!P30</f>
        <v>4</v>
      </c>
      <c r="Q30" s="6">
        <f>'original survey design'!Q30</f>
        <v>4</v>
      </c>
      <c r="R30" s="6">
        <f>'original survey design'!R30</f>
        <v>4</v>
      </c>
      <c r="S30" s="6">
        <f>'original survey design'!S30</f>
        <v>4</v>
      </c>
      <c r="T30" s="6">
        <f>'original survey design'!T30</f>
        <v>4</v>
      </c>
      <c r="U30" s="49"/>
    </row>
    <row r="31" spans="1:21" x14ac:dyDescent="0.45">
      <c r="A31" s="4" t="str">
        <f>'original survey design'!A31</f>
        <v>Delhi</v>
      </c>
      <c r="B31" s="2" t="s">
        <v>142</v>
      </c>
      <c r="C31" s="6">
        <f>'original survey design'!C31</f>
        <v>4</v>
      </c>
      <c r="D31" s="6">
        <f>'original survey design'!D31</f>
        <v>4</v>
      </c>
      <c r="E31" s="6">
        <f>'original survey design'!E31</f>
        <v>4</v>
      </c>
      <c r="F31" s="6">
        <f>'original survey design'!F31</f>
        <v>4</v>
      </c>
      <c r="G31" s="6">
        <f>'original survey design'!G31</f>
        <v>4</v>
      </c>
      <c r="H31" s="6">
        <f>'original survey design'!H31</f>
        <v>4</v>
      </c>
      <c r="I31" s="6">
        <f>'original survey design'!I31</f>
        <v>4</v>
      </c>
      <c r="J31" s="6">
        <f>'original survey design'!J31</f>
        <v>4</v>
      </c>
      <c r="K31" s="6">
        <f>'original survey design'!K31</f>
        <v>4</v>
      </c>
      <c r="L31" s="6">
        <f>'original survey design'!L31</f>
        <v>4</v>
      </c>
      <c r="M31" s="6">
        <f>'original survey design'!M31</f>
        <v>8</v>
      </c>
      <c r="N31" s="6">
        <f>'original survey design'!N31</f>
        <v>4</v>
      </c>
      <c r="O31" s="6">
        <f>'original survey design'!O31</f>
        <v>8</v>
      </c>
      <c r="P31" s="6">
        <f>'original survey design'!P31</f>
        <v>7</v>
      </c>
      <c r="Q31" s="6">
        <f>'original survey design'!Q31</f>
        <v>4</v>
      </c>
      <c r="R31" s="6">
        <f>'original survey design'!R31</f>
        <v>5</v>
      </c>
      <c r="S31" s="6">
        <f>'original survey design'!S31</f>
        <v>4</v>
      </c>
      <c r="T31" s="6">
        <f>'original survey design'!T31</f>
        <v>11</v>
      </c>
    </row>
    <row r="32" spans="1:21" x14ac:dyDescent="0.45">
      <c r="A32" s="4" t="str">
        <f>'original survey design'!A32</f>
        <v>Goa</v>
      </c>
      <c r="B32" s="2" t="str">
        <f>LEFT('original survey design'!B32,FIND(")",'original survey design'!B32))</f>
        <v>Small (5-19)</v>
      </c>
      <c r="C32" s="6">
        <f>'original survey design'!C32</f>
        <v>4</v>
      </c>
      <c r="D32" s="6">
        <f>'original survey design'!D32</f>
        <v>4</v>
      </c>
      <c r="E32" s="6">
        <f>'original survey design'!E32</f>
        <v>4</v>
      </c>
      <c r="F32" s="6">
        <f>'original survey design'!F32</f>
        <v>4</v>
      </c>
      <c r="G32" s="6">
        <f>'original survey design'!G32</f>
        <v>4</v>
      </c>
      <c r="H32" s="6">
        <f>'original survey design'!H32</f>
        <v>4</v>
      </c>
      <c r="I32" s="6">
        <f>'original survey design'!I32</f>
        <v>4</v>
      </c>
      <c r="J32" s="6">
        <f>'original survey design'!J32</f>
        <v>4</v>
      </c>
      <c r="K32" s="6">
        <f>'original survey design'!K32</f>
        <v>4</v>
      </c>
      <c r="L32" s="6">
        <f>'original survey design'!L32</f>
        <v>4</v>
      </c>
      <c r="M32" s="6">
        <f>'original survey design'!M32</f>
        <v>4</v>
      </c>
      <c r="N32" s="6">
        <f>'original survey design'!N32</f>
        <v>4</v>
      </c>
      <c r="O32" s="6">
        <f>'original survey design'!O32</f>
        <v>4</v>
      </c>
      <c r="P32" s="6">
        <f>'original survey design'!P32</f>
        <v>4</v>
      </c>
      <c r="Q32" s="6">
        <f>'original survey design'!Q32</f>
        <v>4</v>
      </c>
      <c r="R32" s="6">
        <f>'original survey design'!R32</f>
        <v>4</v>
      </c>
      <c r="S32" s="6">
        <f>'original survey design'!S32</f>
        <v>4</v>
      </c>
      <c r="T32" s="6">
        <f>'original survey design'!T32</f>
        <v>4</v>
      </c>
      <c r="U32" s="49">
        <f>SUM(C32:T36)</f>
        <v>341</v>
      </c>
    </row>
    <row r="33" spans="1:21" x14ac:dyDescent="0.45">
      <c r="A33" s="4" t="str">
        <f>'original survey design'!A33</f>
        <v>Goa</v>
      </c>
      <c r="B33" s="2" t="str">
        <f>LEFT('original survey design'!B33,FIND(")",'original survey design'!B33))</f>
        <v>Medium (20-99)</v>
      </c>
      <c r="C33" s="6">
        <f>'original survey design'!C33</f>
        <v>4</v>
      </c>
      <c r="D33" s="6">
        <f>'original survey design'!D33</f>
        <v>4</v>
      </c>
      <c r="E33" s="6">
        <f>'original survey design'!E33</f>
        <v>4</v>
      </c>
      <c r="F33" s="6">
        <f>'original survey design'!F33</f>
        <v>4</v>
      </c>
      <c r="G33" s="6">
        <f>'original survey design'!G33</f>
        <v>4</v>
      </c>
      <c r="H33" s="6">
        <f>'original survey design'!H33</f>
        <v>4</v>
      </c>
      <c r="I33" s="6">
        <f>'original survey design'!I33</f>
        <v>4</v>
      </c>
      <c r="J33" s="6">
        <f>'original survey design'!J33</f>
        <v>4</v>
      </c>
      <c r="K33" s="6">
        <f>'original survey design'!K33</f>
        <v>4</v>
      </c>
      <c r="L33" s="6">
        <f>'original survey design'!L33</f>
        <v>4</v>
      </c>
      <c r="M33" s="6">
        <f>'original survey design'!M33</f>
        <v>4</v>
      </c>
      <c r="N33" s="6">
        <f>'original survey design'!N33</f>
        <v>4</v>
      </c>
      <c r="O33" s="6">
        <f>'original survey design'!O33</f>
        <v>4</v>
      </c>
      <c r="P33" s="6">
        <f>'original survey design'!P33</f>
        <v>4</v>
      </c>
      <c r="Q33" s="6">
        <f>'original survey design'!Q33</f>
        <v>4</v>
      </c>
      <c r="R33" s="6">
        <f>'original survey design'!R33</f>
        <v>4</v>
      </c>
      <c r="S33" s="6">
        <f>'original survey design'!S33</f>
        <v>4</v>
      </c>
      <c r="T33" s="6">
        <f>'original survey design'!T33</f>
        <v>4</v>
      </c>
      <c r="U33" s="49"/>
    </row>
    <row r="34" spans="1:21" x14ac:dyDescent="0.45">
      <c r="A34" s="4" t="str">
        <f>'original survey design'!A34</f>
        <v>Goa</v>
      </c>
      <c r="B34" s="2" t="str">
        <f>LEFT('original survey design'!B34,FIND(")",'original survey design'!B34))</f>
        <v>Large (100-199)</v>
      </c>
      <c r="C34" s="6">
        <f>'original survey design'!C34</f>
        <v>4</v>
      </c>
      <c r="D34" s="6">
        <f>'original survey design'!D34</f>
        <v>1</v>
      </c>
      <c r="E34" s="6">
        <f>'original survey design'!E34</f>
        <v>3</v>
      </c>
      <c r="F34" s="6">
        <f>'original survey design'!F34</f>
        <v>4</v>
      </c>
      <c r="G34" s="6">
        <f>'original survey design'!G34</f>
        <v>4</v>
      </c>
      <c r="H34" s="6">
        <f>'original survey design'!H34</f>
        <v>4</v>
      </c>
      <c r="I34" s="6">
        <f>'original survey design'!I34</f>
        <v>3</v>
      </c>
      <c r="J34" s="6">
        <f>'original survey design'!J34</f>
        <v>4</v>
      </c>
      <c r="K34" s="6">
        <f>'original survey design'!K34</f>
        <v>4</v>
      </c>
      <c r="L34" s="6">
        <f>'original survey design'!L34</f>
        <v>4</v>
      </c>
      <c r="M34" s="6">
        <f>'original survey design'!M34</f>
        <v>4</v>
      </c>
      <c r="N34" s="6">
        <f>'original survey design'!N34</f>
        <v>4</v>
      </c>
      <c r="O34" s="6">
        <f>'original survey design'!O34</f>
        <v>4</v>
      </c>
      <c r="P34" s="6">
        <f>'original survey design'!P34</f>
        <v>1</v>
      </c>
      <c r="Q34" s="6">
        <f>'original survey design'!Q34</f>
        <v>4</v>
      </c>
      <c r="R34" s="6">
        <f>'original survey design'!R34</f>
        <v>4</v>
      </c>
      <c r="S34" s="6">
        <f>'original survey design'!S34</f>
        <v>2</v>
      </c>
      <c r="T34" s="6">
        <f>'original survey design'!T34</f>
        <v>4</v>
      </c>
      <c r="U34" s="49"/>
    </row>
    <row r="35" spans="1:21" x14ac:dyDescent="0.45">
      <c r="A35" s="4" t="str">
        <f>'original survey design'!A35</f>
        <v>Goa</v>
      </c>
      <c r="B35" s="2" t="str">
        <f>LEFT('original survey design'!B35,FIND(")",'original survey design'!B35))</f>
        <v>Very Large (200 or more)</v>
      </c>
      <c r="C35" s="6">
        <f>'original survey design'!C35</f>
        <v>4</v>
      </c>
      <c r="D35" s="6">
        <f>'original survey design'!D35</f>
        <v>4</v>
      </c>
      <c r="E35" s="6">
        <f>'original survey design'!E35</f>
        <v>0</v>
      </c>
      <c r="F35" s="6">
        <f>'original survey design'!F35</f>
        <v>4</v>
      </c>
      <c r="G35" s="6">
        <f>'original survey design'!G35</f>
        <v>4</v>
      </c>
      <c r="H35" s="6">
        <f>'original survey design'!H35</f>
        <v>4</v>
      </c>
      <c r="I35" s="6">
        <f>'original survey design'!I35</f>
        <v>2</v>
      </c>
      <c r="J35" s="6">
        <f>'original survey design'!J35</f>
        <v>4</v>
      </c>
      <c r="K35" s="6">
        <f>'original survey design'!K35</f>
        <v>4</v>
      </c>
      <c r="L35" s="6">
        <f>'original survey design'!L35</f>
        <v>4</v>
      </c>
      <c r="M35" s="6">
        <f>'original survey design'!M35</f>
        <v>4</v>
      </c>
      <c r="N35" s="6">
        <f>'original survey design'!N35</f>
        <v>4</v>
      </c>
      <c r="O35" s="6">
        <f>'original survey design'!O35</f>
        <v>3</v>
      </c>
      <c r="P35" s="6">
        <f>'original survey design'!P35</f>
        <v>2</v>
      </c>
      <c r="Q35" s="6">
        <f>'original survey design'!Q35</f>
        <v>4</v>
      </c>
      <c r="R35" s="6">
        <f>'original survey design'!R35</f>
        <v>4</v>
      </c>
      <c r="S35" s="6">
        <f>'original survey design'!S35</f>
        <v>4</v>
      </c>
      <c r="T35" s="6">
        <f>'original survey design'!T35</f>
        <v>4</v>
      </c>
    </row>
    <row r="36" spans="1:21" x14ac:dyDescent="0.45">
      <c r="A36" s="4" t="str">
        <f>'original survey design'!A36</f>
        <v>Goa</v>
      </c>
      <c r="B36" s="2" t="s">
        <v>142</v>
      </c>
      <c r="C36" s="6">
        <f>'original survey design'!C36</f>
        <v>4</v>
      </c>
      <c r="D36" s="6">
        <f>'original survey design'!D36</f>
        <v>4</v>
      </c>
      <c r="E36" s="6">
        <f>'original survey design'!E36</f>
        <v>4</v>
      </c>
      <c r="F36" s="6">
        <f>'original survey design'!F36</f>
        <v>4</v>
      </c>
      <c r="G36" s="6">
        <f>'original survey design'!G36</f>
        <v>4</v>
      </c>
      <c r="H36" s="6">
        <f>'original survey design'!H36</f>
        <v>4</v>
      </c>
      <c r="I36" s="6">
        <f>'original survey design'!I36</f>
        <v>4</v>
      </c>
      <c r="J36" s="6">
        <f>'original survey design'!J36</f>
        <v>4</v>
      </c>
      <c r="K36" s="6">
        <f>'original survey design'!K36</f>
        <v>4</v>
      </c>
      <c r="L36" s="6">
        <f>'original survey design'!L36</f>
        <v>4</v>
      </c>
      <c r="M36" s="6">
        <f>'original survey design'!M36</f>
        <v>4</v>
      </c>
      <c r="N36" s="6">
        <f>'original survey design'!N36</f>
        <v>4</v>
      </c>
      <c r="O36" s="6">
        <f>'original survey design'!O36</f>
        <v>4</v>
      </c>
      <c r="P36" s="6">
        <f>'original survey design'!P36</f>
        <v>4</v>
      </c>
      <c r="Q36" s="6">
        <f>'original survey design'!Q36</f>
        <v>4</v>
      </c>
      <c r="R36" s="6">
        <f>'original survey design'!R36</f>
        <v>4</v>
      </c>
      <c r="S36" s="6">
        <f>'original survey design'!S36</f>
        <v>4</v>
      </c>
      <c r="T36" s="6">
        <f>'original survey design'!T36</f>
        <v>4</v>
      </c>
      <c r="U36" s="49">
        <f>SUM(C37:T41)</f>
        <v>515</v>
      </c>
    </row>
    <row r="37" spans="1:21" x14ac:dyDescent="0.45">
      <c r="A37" s="4" t="str">
        <f>'original survey design'!A37</f>
        <v>Gujarat, Dadra &amp; Nagar Haveli &amp; Daman &amp; Diu</v>
      </c>
      <c r="B37" s="2" t="str">
        <f>LEFT('original survey design'!B37,FIND(")",'original survey design'!B37))</f>
        <v>Small (5-19)</v>
      </c>
      <c r="C37" s="6">
        <f>'original survey design'!C37</f>
        <v>4</v>
      </c>
      <c r="D37" s="6">
        <f>'original survey design'!D37</f>
        <v>14</v>
      </c>
      <c r="E37" s="6">
        <f>'original survey design'!E37</f>
        <v>4</v>
      </c>
      <c r="F37" s="6">
        <f>'original survey design'!F37</f>
        <v>4</v>
      </c>
      <c r="G37" s="6">
        <f>'original survey design'!G37</f>
        <v>4</v>
      </c>
      <c r="H37" s="6">
        <f>'original survey design'!H37</f>
        <v>4</v>
      </c>
      <c r="I37" s="6">
        <f>'original survey design'!I37</f>
        <v>4</v>
      </c>
      <c r="J37" s="6">
        <f>'original survey design'!J37</f>
        <v>4</v>
      </c>
      <c r="K37" s="6">
        <f>'original survey design'!K37</f>
        <v>4</v>
      </c>
      <c r="L37" s="6">
        <f>'original survey design'!L37</f>
        <v>4</v>
      </c>
      <c r="M37" s="6">
        <f>'original survey design'!M37</f>
        <v>22</v>
      </c>
      <c r="N37" s="6">
        <f>'original survey design'!N37</f>
        <v>4</v>
      </c>
      <c r="O37" s="6">
        <f>'original survey design'!O37</f>
        <v>4</v>
      </c>
      <c r="P37" s="6">
        <f>'original survey design'!P37</f>
        <v>4</v>
      </c>
      <c r="Q37" s="6">
        <f>'original survey design'!Q37</f>
        <v>4</v>
      </c>
      <c r="R37" s="6">
        <f>'original survey design'!R37</f>
        <v>4</v>
      </c>
      <c r="S37" s="6">
        <f>'original survey design'!S37</f>
        <v>4</v>
      </c>
      <c r="T37" s="6">
        <f>'original survey design'!T37</f>
        <v>4</v>
      </c>
    </row>
    <row r="38" spans="1:21" x14ac:dyDescent="0.45">
      <c r="A38" s="4" t="str">
        <f>'original survey design'!A38</f>
        <v>Gujarat, Dadra &amp; Nagar Haveli &amp; Daman &amp; Diu</v>
      </c>
      <c r="B38" s="2" t="str">
        <f>LEFT('original survey design'!B38,FIND(")",'original survey design'!B38))</f>
        <v>Medium (20-99)</v>
      </c>
      <c r="C38" s="6">
        <f>'original survey design'!C38</f>
        <v>5</v>
      </c>
      <c r="D38" s="6">
        <f>'original survey design'!D38</f>
        <v>7</v>
      </c>
      <c r="E38" s="6">
        <f>'original survey design'!E38</f>
        <v>5</v>
      </c>
      <c r="F38" s="6">
        <f>'original survey design'!F38</f>
        <v>6</v>
      </c>
      <c r="G38" s="6">
        <f>'original survey design'!G38</f>
        <v>4</v>
      </c>
      <c r="H38" s="6">
        <f>'original survey design'!H38</f>
        <v>6</v>
      </c>
      <c r="I38" s="6">
        <f>'original survey design'!I38</f>
        <v>5</v>
      </c>
      <c r="J38" s="6">
        <f>'original survey design'!J38</f>
        <v>5</v>
      </c>
      <c r="K38" s="6">
        <f>'original survey design'!K38</f>
        <v>6</v>
      </c>
      <c r="L38" s="6">
        <f>'original survey design'!L38</f>
        <v>4</v>
      </c>
      <c r="M38" s="6">
        <f>'original survey design'!M38</f>
        <v>9</v>
      </c>
      <c r="N38" s="6">
        <f>'original survey design'!N38</f>
        <v>4</v>
      </c>
      <c r="O38" s="6">
        <f>'original survey design'!O38</f>
        <v>4</v>
      </c>
      <c r="P38" s="6">
        <f>'original survey design'!P38</f>
        <v>4</v>
      </c>
      <c r="Q38" s="6">
        <f>'original survey design'!Q38</f>
        <v>4</v>
      </c>
      <c r="R38" s="6">
        <f>'original survey design'!R38</f>
        <v>4</v>
      </c>
      <c r="S38" s="6">
        <f>'original survey design'!S38</f>
        <v>4</v>
      </c>
      <c r="T38" s="6">
        <f>'original survey design'!T38</f>
        <v>5</v>
      </c>
      <c r="U38" s="49"/>
    </row>
    <row r="39" spans="1:21" x14ac:dyDescent="0.45">
      <c r="A39" s="4" t="str">
        <f>'original survey design'!A39</f>
        <v>Gujarat, Dadra &amp; Nagar Haveli &amp; Daman &amp; Diu</v>
      </c>
      <c r="B39" s="2" t="str">
        <f>LEFT('original survey design'!B39,FIND(")",'original survey design'!B39))</f>
        <v>Large (100-199)</v>
      </c>
      <c r="C39" s="6">
        <f>'original survey design'!C39</f>
        <v>4</v>
      </c>
      <c r="D39" s="6">
        <f>'original survey design'!D39</f>
        <v>4</v>
      </c>
      <c r="E39" s="6">
        <f>'original survey design'!E39</f>
        <v>4</v>
      </c>
      <c r="F39" s="6">
        <f>'original survey design'!F39</f>
        <v>4</v>
      </c>
      <c r="G39" s="6">
        <f>'original survey design'!G39</f>
        <v>4</v>
      </c>
      <c r="H39" s="6">
        <f>'original survey design'!H39</f>
        <v>4</v>
      </c>
      <c r="I39" s="6">
        <f>'original survey design'!I39</f>
        <v>4</v>
      </c>
      <c r="J39" s="6">
        <f>'original survey design'!J39</f>
        <v>4</v>
      </c>
      <c r="K39" s="6">
        <f>'original survey design'!K39</f>
        <v>4</v>
      </c>
      <c r="L39" s="6">
        <f>'original survey design'!L39</f>
        <v>4</v>
      </c>
      <c r="M39" s="6">
        <f>'original survey design'!M39</f>
        <v>4</v>
      </c>
      <c r="N39" s="6">
        <f>'original survey design'!N39</f>
        <v>4</v>
      </c>
      <c r="O39" s="6">
        <f>'original survey design'!O39</f>
        <v>4</v>
      </c>
      <c r="P39" s="6">
        <f>'original survey design'!P39</f>
        <v>4</v>
      </c>
      <c r="Q39" s="6">
        <f>'original survey design'!Q39</f>
        <v>4</v>
      </c>
      <c r="R39" s="6">
        <f>'original survey design'!R39</f>
        <v>4</v>
      </c>
      <c r="S39" s="6">
        <f>'original survey design'!S39</f>
        <v>4</v>
      </c>
      <c r="T39" s="6">
        <f>'original survey design'!T39</f>
        <v>4</v>
      </c>
    </row>
    <row r="40" spans="1:21" x14ac:dyDescent="0.45">
      <c r="A40" s="4" t="str">
        <f>'original survey design'!A40</f>
        <v>Gujarat, Dadra &amp; Nagar Haveli &amp; Daman &amp; Diu</v>
      </c>
      <c r="B40" s="2" t="str">
        <f>LEFT('original survey design'!B40,FIND(")",'original survey design'!B40))</f>
        <v>Very Large (200 or more)</v>
      </c>
      <c r="C40" s="6">
        <f>'original survey design'!C40</f>
        <v>4</v>
      </c>
      <c r="D40" s="6">
        <f>'original survey design'!D40</f>
        <v>4</v>
      </c>
      <c r="E40" s="6">
        <f>'original survey design'!E40</f>
        <v>4</v>
      </c>
      <c r="F40" s="6">
        <f>'original survey design'!F40</f>
        <v>4</v>
      </c>
      <c r="G40" s="6">
        <f>'original survey design'!G40</f>
        <v>4</v>
      </c>
      <c r="H40" s="6">
        <f>'original survey design'!H40</f>
        <v>4</v>
      </c>
      <c r="I40" s="6">
        <f>'original survey design'!I40</f>
        <v>4</v>
      </c>
      <c r="J40" s="6">
        <f>'original survey design'!J40</f>
        <v>4</v>
      </c>
      <c r="K40" s="6">
        <f>'original survey design'!K40</f>
        <v>4</v>
      </c>
      <c r="L40" s="6">
        <f>'original survey design'!L40</f>
        <v>4</v>
      </c>
      <c r="M40" s="6">
        <f>'original survey design'!M40</f>
        <v>4</v>
      </c>
      <c r="N40" s="6">
        <f>'original survey design'!N40</f>
        <v>4</v>
      </c>
      <c r="O40" s="6">
        <f>'original survey design'!O40</f>
        <v>4</v>
      </c>
      <c r="P40" s="6">
        <f>'original survey design'!P40</f>
        <v>4</v>
      </c>
      <c r="Q40" s="6">
        <f>'original survey design'!Q40</f>
        <v>4</v>
      </c>
      <c r="R40" s="6">
        <f>'original survey design'!R40</f>
        <v>4</v>
      </c>
      <c r="S40" s="6">
        <f>'original survey design'!S40</f>
        <v>4</v>
      </c>
      <c r="T40" s="6">
        <f>'original survey design'!T40</f>
        <v>4</v>
      </c>
    </row>
    <row r="41" spans="1:21" x14ac:dyDescent="0.45">
      <c r="A41" s="4" t="str">
        <f>'original survey design'!A41</f>
        <v>Gujarat, Dadra &amp; Nagar Haveli &amp; Daman &amp; Diu</v>
      </c>
      <c r="B41" s="2" t="s">
        <v>142</v>
      </c>
      <c r="C41" s="6">
        <f>'original survey design'!C41</f>
        <v>10</v>
      </c>
      <c r="D41" s="6">
        <f>'original survey design'!D41</f>
        <v>10</v>
      </c>
      <c r="E41" s="6">
        <f>'original survey design'!E41</f>
        <v>4</v>
      </c>
      <c r="F41" s="6">
        <f>'original survey design'!F41</f>
        <v>4</v>
      </c>
      <c r="G41" s="6">
        <f>'original survey design'!G41</f>
        <v>4</v>
      </c>
      <c r="H41" s="6">
        <f>'original survey design'!H41</f>
        <v>4</v>
      </c>
      <c r="I41" s="6">
        <f>'original survey design'!I41</f>
        <v>4</v>
      </c>
      <c r="J41" s="6">
        <f>'original survey design'!J41</f>
        <v>5</v>
      </c>
      <c r="K41" s="6">
        <f>'original survey design'!K41</f>
        <v>8</v>
      </c>
      <c r="L41" s="6">
        <f>'original survey design'!L41</f>
        <v>4</v>
      </c>
      <c r="M41" s="6">
        <f>'original survey design'!M41</f>
        <v>26</v>
      </c>
      <c r="N41" s="6">
        <f>'original survey design'!N41</f>
        <v>7</v>
      </c>
      <c r="O41" s="6">
        <f>'original survey design'!O41</f>
        <v>23</v>
      </c>
      <c r="P41" s="6">
        <f>'original survey design'!P41</f>
        <v>22</v>
      </c>
      <c r="Q41" s="6">
        <f>'original survey design'!Q41</f>
        <v>4</v>
      </c>
      <c r="R41" s="6">
        <f>'original survey design'!R41</f>
        <v>12</v>
      </c>
      <c r="S41" s="6">
        <f>'original survey design'!S41</f>
        <v>4</v>
      </c>
      <c r="T41" s="6">
        <f>'original survey design'!T41</f>
        <v>25</v>
      </c>
    </row>
    <row r="42" spans="1:21" x14ac:dyDescent="0.45">
      <c r="A42" s="4" t="str">
        <f>'original survey design'!A42</f>
        <v>Haryana</v>
      </c>
      <c r="B42" s="2" t="str">
        <f>LEFT('original survey design'!B42,FIND(")",'original survey design'!B42))</f>
        <v>Small (5-19)</v>
      </c>
      <c r="C42" s="6">
        <f>'original survey design'!C42</f>
        <v>4</v>
      </c>
      <c r="D42" s="6">
        <f>'original survey design'!D42</f>
        <v>4</v>
      </c>
      <c r="E42" s="6">
        <f>'original survey design'!E42</f>
        <v>4</v>
      </c>
      <c r="F42" s="6">
        <f>'original survey design'!F42</f>
        <v>4</v>
      </c>
      <c r="G42" s="6">
        <f>'original survey design'!G42</f>
        <v>4</v>
      </c>
      <c r="H42" s="6">
        <f>'original survey design'!H42</f>
        <v>4</v>
      </c>
      <c r="I42" s="6">
        <f>'original survey design'!I42</f>
        <v>4</v>
      </c>
      <c r="J42" s="6">
        <f>'original survey design'!J42</f>
        <v>4</v>
      </c>
      <c r="K42" s="6">
        <f>'original survey design'!K42</f>
        <v>4</v>
      </c>
      <c r="L42" s="6">
        <f>'original survey design'!L42</f>
        <v>4</v>
      </c>
      <c r="M42" s="6">
        <f>'original survey design'!M42</f>
        <v>4</v>
      </c>
      <c r="N42" s="6">
        <f>'original survey design'!N42</f>
        <v>4</v>
      </c>
      <c r="O42" s="6">
        <f>'original survey design'!O42</f>
        <v>4</v>
      </c>
      <c r="P42" s="6">
        <f>'original survey design'!P42</f>
        <v>4</v>
      </c>
      <c r="Q42" s="6">
        <f>'original survey design'!Q42</f>
        <v>4</v>
      </c>
      <c r="R42" s="6">
        <f>'original survey design'!R42</f>
        <v>4</v>
      </c>
      <c r="S42" s="6">
        <f>'original survey design'!S42</f>
        <v>4</v>
      </c>
      <c r="T42" s="6">
        <f>'original survey design'!T42</f>
        <v>4</v>
      </c>
      <c r="U42" s="49">
        <f>SUM(C42:T46)</f>
        <v>388</v>
      </c>
    </row>
    <row r="43" spans="1:21" x14ac:dyDescent="0.45">
      <c r="A43" s="4" t="str">
        <f>'original survey design'!A43</f>
        <v>Haryana</v>
      </c>
      <c r="B43" s="2" t="str">
        <f>LEFT('original survey design'!B43,FIND(")",'original survey design'!B43))</f>
        <v>Medium (20-99)</v>
      </c>
      <c r="C43" s="6">
        <f>'original survey design'!C43</f>
        <v>4</v>
      </c>
      <c r="D43" s="6">
        <f>'original survey design'!D43</f>
        <v>4</v>
      </c>
      <c r="E43" s="6">
        <f>'original survey design'!E43</f>
        <v>5</v>
      </c>
      <c r="F43" s="6">
        <f>'original survey design'!F43</f>
        <v>4</v>
      </c>
      <c r="G43" s="6">
        <f>'original survey design'!G43</f>
        <v>4</v>
      </c>
      <c r="H43" s="6">
        <f>'original survey design'!H43</f>
        <v>4</v>
      </c>
      <c r="I43" s="6">
        <f>'original survey design'!I43</f>
        <v>4</v>
      </c>
      <c r="J43" s="6">
        <f>'original survey design'!J43</f>
        <v>4</v>
      </c>
      <c r="K43" s="6">
        <f>'original survey design'!K43</f>
        <v>4</v>
      </c>
      <c r="L43" s="6">
        <f>'original survey design'!L43</f>
        <v>4</v>
      </c>
      <c r="M43" s="6">
        <f>'original survey design'!M43</f>
        <v>5</v>
      </c>
      <c r="N43" s="6">
        <f>'original survey design'!N43</f>
        <v>4</v>
      </c>
      <c r="O43" s="6">
        <f>'original survey design'!O43</f>
        <v>4</v>
      </c>
      <c r="P43" s="6">
        <f>'original survey design'!P43</f>
        <v>4</v>
      </c>
      <c r="Q43" s="6">
        <f>'original survey design'!Q43</f>
        <v>4</v>
      </c>
      <c r="R43" s="6">
        <f>'original survey design'!R43</f>
        <v>4</v>
      </c>
      <c r="S43" s="6">
        <f>'original survey design'!S43</f>
        <v>4</v>
      </c>
      <c r="T43" s="6">
        <f>'original survey design'!T43</f>
        <v>5</v>
      </c>
      <c r="U43" s="49"/>
    </row>
    <row r="44" spans="1:21" x14ac:dyDescent="0.45">
      <c r="A44" s="4" t="str">
        <f>'original survey design'!A44</f>
        <v>Haryana</v>
      </c>
      <c r="B44" s="2" t="str">
        <f>LEFT('original survey design'!B44,FIND(")",'original survey design'!B44))</f>
        <v>Large (100-199)</v>
      </c>
      <c r="C44" s="6">
        <f>'original survey design'!C44</f>
        <v>4</v>
      </c>
      <c r="D44" s="6">
        <f>'original survey design'!D44</f>
        <v>4</v>
      </c>
      <c r="E44" s="6">
        <f>'original survey design'!E44</f>
        <v>4</v>
      </c>
      <c r="F44" s="6">
        <f>'original survey design'!F44</f>
        <v>4</v>
      </c>
      <c r="G44" s="6">
        <f>'original survey design'!G44</f>
        <v>4</v>
      </c>
      <c r="H44" s="6">
        <f>'original survey design'!H44</f>
        <v>4</v>
      </c>
      <c r="I44" s="6">
        <f>'original survey design'!I44</f>
        <v>4</v>
      </c>
      <c r="J44" s="6">
        <f>'original survey design'!J44</f>
        <v>4</v>
      </c>
      <c r="K44" s="6">
        <f>'original survey design'!K44</f>
        <v>4</v>
      </c>
      <c r="L44" s="6">
        <f>'original survey design'!L44</f>
        <v>4</v>
      </c>
      <c r="M44" s="6">
        <f>'original survey design'!M44</f>
        <v>4</v>
      </c>
      <c r="N44" s="6">
        <f>'original survey design'!N44</f>
        <v>4</v>
      </c>
      <c r="O44" s="6">
        <f>'original survey design'!O44</f>
        <v>4</v>
      </c>
      <c r="P44" s="6">
        <f>'original survey design'!P44</f>
        <v>4</v>
      </c>
      <c r="Q44" s="6">
        <f>'original survey design'!Q44</f>
        <v>4</v>
      </c>
      <c r="R44" s="6">
        <f>'original survey design'!R44</f>
        <v>4</v>
      </c>
      <c r="S44" s="6">
        <f>'original survey design'!S44</f>
        <v>4</v>
      </c>
      <c r="T44" s="6">
        <f>'original survey design'!T44</f>
        <v>4</v>
      </c>
    </row>
    <row r="45" spans="1:21" x14ac:dyDescent="0.45">
      <c r="A45" s="4" t="str">
        <f>'original survey design'!A45</f>
        <v>Haryana</v>
      </c>
      <c r="B45" s="2" t="str">
        <f>LEFT('original survey design'!B45,FIND(")",'original survey design'!B45))</f>
        <v>Very Large (200 or more)</v>
      </c>
      <c r="C45" s="6">
        <f>'original survey design'!C45</f>
        <v>4</v>
      </c>
      <c r="D45" s="6">
        <f>'original survey design'!D45</f>
        <v>4</v>
      </c>
      <c r="E45" s="6">
        <f>'original survey design'!E45</f>
        <v>4</v>
      </c>
      <c r="F45" s="6">
        <f>'original survey design'!F45</f>
        <v>4</v>
      </c>
      <c r="G45" s="6">
        <f>'original survey design'!G45</f>
        <v>4</v>
      </c>
      <c r="H45" s="6">
        <f>'original survey design'!H45</f>
        <v>4</v>
      </c>
      <c r="I45" s="6">
        <f>'original survey design'!I45</f>
        <v>4</v>
      </c>
      <c r="J45" s="6">
        <f>'original survey design'!J45</f>
        <v>4</v>
      </c>
      <c r="K45" s="6">
        <f>'original survey design'!K45</f>
        <v>4</v>
      </c>
      <c r="L45" s="6">
        <f>'original survey design'!L45</f>
        <v>4</v>
      </c>
      <c r="M45" s="6">
        <f>'original survey design'!M45</f>
        <v>4</v>
      </c>
      <c r="N45" s="6">
        <f>'original survey design'!N45</f>
        <v>4</v>
      </c>
      <c r="O45" s="6">
        <f>'original survey design'!O45</f>
        <v>4</v>
      </c>
      <c r="P45" s="6">
        <f>'original survey design'!P45</f>
        <v>4</v>
      </c>
      <c r="Q45" s="6">
        <f>'original survey design'!Q45</f>
        <v>4</v>
      </c>
      <c r="R45" s="6">
        <f>'original survey design'!R45</f>
        <v>4</v>
      </c>
      <c r="S45" s="6">
        <f>'original survey design'!S45</f>
        <v>4</v>
      </c>
      <c r="T45" s="6">
        <f>'original survey design'!T45</f>
        <v>4</v>
      </c>
      <c r="U45" s="49"/>
    </row>
    <row r="46" spans="1:21" x14ac:dyDescent="0.45">
      <c r="A46" s="4" t="str">
        <f>'original survey design'!A46</f>
        <v>Haryana</v>
      </c>
      <c r="B46" s="2" t="s">
        <v>142</v>
      </c>
      <c r="C46" s="6">
        <f>'original survey design'!C46</f>
        <v>4</v>
      </c>
      <c r="D46" s="6">
        <f>'original survey design'!D46</f>
        <v>4</v>
      </c>
      <c r="E46" s="6">
        <f>'original survey design'!E46</f>
        <v>4</v>
      </c>
      <c r="F46" s="6">
        <f>'original survey design'!F46</f>
        <v>4</v>
      </c>
      <c r="G46" s="6">
        <f>'original survey design'!G46</f>
        <v>4</v>
      </c>
      <c r="H46" s="6">
        <f>'original survey design'!H46</f>
        <v>4</v>
      </c>
      <c r="I46" s="6">
        <f>'original survey design'!I46</f>
        <v>4</v>
      </c>
      <c r="J46" s="6">
        <f>'original survey design'!J46</f>
        <v>4</v>
      </c>
      <c r="K46" s="6">
        <f>'original survey design'!K46</f>
        <v>4</v>
      </c>
      <c r="L46" s="6">
        <f>'original survey design'!L46</f>
        <v>4</v>
      </c>
      <c r="M46" s="6">
        <f>'original survey design'!M46</f>
        <v>8</v>
      </c>
      <c r="N46" s="6">
        <f>'original survey design'!N46</f>
        <v>4</v>
      </c>
      <c r="O46" s="6">
        <f>'original survey design'!O46</f>
        <v>8</v>
      </c>
      <c r="P46" s="6">
        <f>'original survey design'!P46</f>
        <v>10</v>
      </c>
      <c r="Q46" s="6">
        <f>'original survey design'!Q46</f>
        <v>4</v>
      </c>
      <c r="R46" s="6">
        <f>'original survey design'!R46</f>
        <v>6</v>
      </c>
      <c r="S46" s="6">
        <f>'original survey design'!S46</f>
        <v>4</v>
      </c>
      <c r="T46" s="6">
        <f>'original survey design'!T46</f>
        <v>13</v>
      </c>
      <c r="U46" s="49"/>
    </row>
    <row r="47" spans="1:21" x14ac:dyDescent="0.45">
      <c r="A47" s="4" t="str">
        <f>'original survey design'!A47</f>
        <v>Himachal Pradesh</v>
      </c>
      <c r="B47" s="2" t="str">
        <f>LEFT('original survey design'!B47,FIND(")",'original survey design'!B47))</f>
        <v>Small (5-19)</v>
      </c>
      <c r="C47" s="6">
        <f>'original survey design'!C47</f>
        <v>4</v>
      </c>
      <c r="D47" s="6">
        <f>'original survey design'!D47</f>
        <v>4</v>
      </c>
      <c r="E47" s="6">
        <f>'original survey design'!E47</f>
        <v>4</v>
      </c>
      <c r="F47" s="6">
        <f>'original survey design'!F47</f>
        <v>4</v>
      </c>
      <c r="G47" s="6">
        <f>'original survey design'!G47</f>
        <v>4</v>
      </c>
      <c r="H47" s="6">
        <f>'original survey design'!H47</f>
        <v>4</v>
      </c>
      <c r="I47" s="6">
        <f>'original survey design'!I47</f>
        <v>4</v>
      </c>
      <c r="J47" s="6">
        <f>'original survey design'!J47</f>
        <v>4</v>
      </c>
      <c r="K47" s="6">
        <f>'original survey design'!K47</f>
        <v>4</v>
      </c>
      <c r="L47" s="6">
        <f>'original survey design'!L47</f>
        <v>4</v>
      </c>
      <c r="M47" s="6">
        <f>'original survey design'!M47</f>
        <v>4</v>
      </c>
      <c r="N47" s="6">
        <f>'original survey design'!N47</f>
        <v>4</v>
      </c>
      <c r="O47" s="6">
        <f>'original survey design'!O47</f>
        <v>4</v>
      </c>
      <c r="P47" s="6">
        <f>'original survey design'!P47</f>
        <v>4</v>
      </c>
      <c r="Q47" s="6">
        <f>'original survey design'!Q47</f>
        <v>4</v>
      </c>
      <c r="R47" s="6">
        <f>'original survey design'!R47</f>
        <v>4</v>
      </c>
      <c r="S47" s="6">
        <f>'original survey design'!S47</f>
        <v>4</v>
      </c>
      <c r="T47" s="6">
        <f>'original survey design'!T47</f>
        <v>4</v>
      </c>
      <c r="U47" s="49">
        <f>SUM(C47:T51)</f>
        <v>340</v>
      </c>
    </row>
    <row r="48" spans="1:21" x14ac:dyDescent="0.45">
      <c r="A48" s="4" t="str">
        <f>'original survey design'!A48</f>
        <v>Himachal Pradesh</v>
      </c>
      <c r="B48" s="2" t="str">
        <f>LEFT('original survey design'!B48,FIND(")",'original survey design'!B48))</f>
        <v>Medium (20-99)</v>
      </c>
      <c r="C48" s="6">
        <f>'original survey design'!C48</f>
        <v>4</v>
      </c>
      <c r="D48" s="6">
        <f>'original survey design'!D48</f>
        <v>4</v>
      </c>
      <c r="E48" s="6">
        <f>'original survey design'!E48</f>
        <v>5</v>
      </c>
      <c r="F48" s="6">
        <f>'original survey design'!F48</f>
        <v>4</v>
      </c>
      <c r="G48" s="6">
        <f>'original survey design'!G48</f>
        <v>4</v>
      </c>
      <c r="H48" s="6">
        <f>'original survey design'!H48</f>
        <v>4</v>
      </c>
      <c r="I48" s="6">
        <f>'original survey design'!I48</f>
        <v>4</v>
      </c>
      <c r="J48" s="6">
        <f>'original survey design'!J48</f>
        <v>4</v>
      </c>
      <c r="K48" s="6">
        <f>'original survey design'!K48</f>
        <v>4</v>
      </c>
      <c r="L48" s="6">
        <f>'original survey design'!L48</f>
        <v>4</v>
      </c>
      <c r="M48" s="6">
        <f>'original survey design'!M48</f>
        <v>4</v>
      </c>
      <c r="N48" s="6">
        <f>'original survey design'!N48</f>
        <v>4</v>
      </c>
      <c r="O48" s="6">
        <f>'original survey design'!O48</f>
        <v>4</v>
      </c>
      <c r="P48" s="6">
        <f>'original survey design'!P48</f>
        <v>4</v>
      </c>
      <c r="Q48" s="6">
        <f>'original survey design'!Q48</f>
        <v>4</v>
      </c>
      <c r="R48" s="6">
        <f>'original survey design'!R48</f>
        <v>4</v>
      </c>
      <c r="S48" s="6">
        <f>'original survey design'!S48</f>
        <v>4</v>
      </c>
      <c r="T48" s="6">
        <f>'original survey design'!T48</f>
        <v>4</v>
      </c>
    </row>
    <row r="49" spans="1:21" x14ac:dyDescent="0.45">
      <c r="A49" s="4" t="str">
        <f>'original survey design'!A49</f>
        <v>Himachal Pradesh</v>
      </c>
      <c r="B49" s="2" t="str">
        <f>LEFT('original survey design'!B49,FIND(")",'original survey design'!B49))</f>
        <v>Large (100-199)</v>
      </c>
      <c r="C49" s="6">
        <f>'original survey design'!C49</f>
        <v>4</v>
      </c>
      <c r="D49" s="6">
        <f>'original survey design'!D49</f>
        <v>4</v>
      </c>
      <c r="E49" s="6">
        <f>'original survey design'!E49</f>
        <v>4</v>
      </c>
      <c r="F49" s="6">
        <f>'original survey design'!F49</f>
        <v>4</v>
      </c>
      <c r="G49" s="6">
        <f>'original survey design'!G49</f>
        <v>4</v>
      </c>
      <c r="H49" s="6">
        <f>'original survey design'!H49</f>
        <v>4</v>
      </c>
      <c r="I49" s="6">
        <f>'original survey design'!I49</f>
        <v>4</v>
      </c>
      <c r="J49" s="6">
        <f>'original survey design'!J49</f>
        <v>4</v>
      </c>
      <c r="K49" s="6">
        <f>'original survey design'!K49</f>
        <v>4</v>
      </c>
      <c r="L49" s="6">
        <f>'original survey design'!L49</f>
        <v>4</v>
      </c>
      <c r="M49" s="6">
        <f>'original survey design'!M49</f>
        <v>4</v>
      </c>
      <c r="N49" s="6">
        <f>'original survey design'!N49</f>
        <v>4</v>
      </c>
      <c r="O49" s="6">
        <f>'original survey design'!O49</f>
        <v>4</v>
      </c>
      <c r="P49" s="6">
        <f>'original survey design'!P49</f>
        <v>0</v>
      </c>
      <c r="Q49" s="6">
        <f>'original survey design'!Q49</f>
        <v>4</v>
      </c>
      <c r="R49" s="6">
        <f>'original survey design'!R49</f>
        <v>0</v>
      </c>
      <c r="S49" s="6">
        <f>'original survey design'!S49</f>
        <v>2</v>
      </c>
      <c r="T49" s="6">
        <f>'original survey design'!T49</f>
        <v>4</v>
      </c>
      <c r="U49" s="49"/>
    </row>
    <row r="50" spans="1:21" x14ac:dyDescent="0.45">
      <c r="A50" s="4" t="str">
        <f>'original survey design'!A50</f>
        <v>Himachal Pradesh</v>
      </c>
      <c r="B50" s="2" t="str">
        <f>LEFT('original survey design'!B50,FIND(")",'original survey design'!B50))</f>
        <v>Very Large (200 or more)</v>
      </c>
      <c r="C50" s="6">
        <f>'original survey design'!C50</f>
        <v>4</v>
      </c>
      <c r="D50" s="6">
        <f>'original survey design'!D50</f>
        <v>4</v>
      </c>
      <c r="E50" s="6">
        <f>'original survey design'!E50</f>
        <v>2</v>
      </c>
      <c r="F50" s="6">
        <f>'original survey design'!F50</f>
        <v>4</v>
      </c>
      <c r="G50" s="6">
        <f>'original survey design'!G50</f>
        <v>4</v>
      </c>
      <c r="H50" s="6">
        <f>'original survey design'!H50</f>
        <v>4</v>
      </c>
      <c r="I50" s="6">
        <f>'original survey design'!I50</f>
        <v>4</v>
      </c>
      <c r="J50" s="6">
        <f>'original survey design'!J50</f>
        <v>4</v>
      </c>
      <c r="K50" s="6">
        <f>'original survey design'!K50</f>
        <v>4</v>
      </c>
      <c r="L50" s="6">
        <f>'original survey design'!L50</f>
        <v>4</v>
      </c>
      <c r="M50" s="6">
        <f>'original survey design'!M50</f>
        <v>4</v>
      </c>
      <c r="N50" s="6">
        <f>'original survey design'!N50</f>
        <v>3</v>
      </c>
      <c r="O50" s="6">
        <f>'original survey design'!O50</f>
        <v>3</v>
      </c>
      <c r="P50" s="6">
        <f>'original survey design'!P50</f>
        <v>1</v>
      </c>
      <c r="Q50" s="6">
        <f>'original survey design'!Q50</f>
        <v>4</v>
      </c>
      <c r="R50" s="6">
        <f>'original survey design'!R50</f>
        <v>4</v>
      </c>
      <c r="S50" s="6">
        <f>'original survey design'!S50</f>
        <v>0</v>
      </c>
      <c r="T50" s="6">
        <f>'original survey design'!T50</f>
        <v>4</v>
      </c>
      <c r="U50" s="49"/>
    </row>
    <row r="51" spans="1:21" x14ac:dyDescent="0.45">
      <c r="A51" s="4" t="str">
        <f>'original survey design'!A51</f>
        <v>Himachal Pradesh</v>
      </c>
      <c r="B51" s="2" t="s">
        <v>142</v>
      </c>
      <c r="C51" s="6">
        <f>'original survey design'!C51</f>
        <v>4</v>
      </c>
      <c r="D51" s="6">
        <f>'original survey design'!D51</f>
        <v>4</v>
      </c>
      <c r="E51" s="6">
        <f>'original survey design'!E51</f>
        <v>4</v>
      </c>
      <c r="F51" s="6">
        <f>'original survey design'!F51</f>
        <v>4</v>
      </c>
      <c r="G51" s="6">
        <f>'original survey design'!G51</f>
        <v>4</v>
      </c>
      <c r="H51" s="6">
        <f>'original survey design'!H51</f>
        <v>4</v>
      </c>
      <c r="I51" s="6">
        <f>'original survey design'!I51</f>
        <v>4</v>
      </c>
      <c r="J51" s="6">
        <f>'original survey design'!J51</f>
        <v>4</v>
      </c>
      <c r="K51" s="6">
        <f>'original survey design'!K51</f>
        <v>4</v>
      </c>
      <c r="L51" s="6">
        <f>'original survey design'!L51</f>
        <v>4</v>
      </c>
      <c r="M51" s="6">
        <f>'original survey design'!M51</f>
        <v>4</v>
      </c>
      <c r="N51" s="6">
        <f>'original survey design'!N51</f>
        <v>4</v>
      </c>
      <c r="O51" s="6">
        <f>'original survey design'!O51</f>
        <v>4</v>
      </c>
      <c r="P51" s="6">
        <f>'original survey design'!P51</f>
        <v>4</v>
      </c>
      <c r="Q51" s="6">
        <f>'original survey design'!Q51</f>
        <v>4</v>
      </c>
      <c r="R51" s="6">
        <f>'original survey design'!R51</f>
        <v>4</v>
      </c>
      <c r="S51" s="6">
        <f>'original survey design'!S51</f>
        <v>4</v>
      </c>
      <c r="T51" s="6">
        <f>'original survey design'!T51</f>
        <v>4</v>
      </c>
      <c r="U51" s="49"/>
    </row>
    <row r="52" spans="1:21" x14ac:dyDescent="0.45">
      <c r="A52" s="4" t="str">
        <f>'original survey design'!A52</f>
        <v>Jammu &amp; Kashmir (union territory), Ladakh</v>
      </c>
      <c r="B52" s="2" t="str">
        <f>LEFT('original survey design'!B52,FIND(")",'original survey design'!B52))</f>
        <v>Small (5-19)</v>
      </c>
      <c r="C52" s="6">
        <f>'original survey design'!C52</f>
        <v>4</v>
      </c>
      <c r="D52" s="6">
        <f>'original survey design'!D52</f>
        <v>4</v>
      </c>
      <c r="E52" s="6">
        <f>'original survey design'!E52</f>
        <v>4</v>
      </c>
      <c r="F52" s="6">
        <f>'original survey design'!F52</f>
        <v>4</v>
      </c>
      <c r="G52" s="6">
        <f>'original survey design'!G52</f>
        <v>4</v>
      </c>
      <c r="H52" s="6">
        <f>'original survey design'!H52</f>
        <v>4</v>
      </c>
      <c r="I52" s="6">
        <f>'original survey design'!I52</f>
        <v>4</v>
      </c>
      <c r="J52" s="6">
        <f>'original survey design'!J52</f>
        <v>4</v>
      </c>
      <c r="K52" s="6">
        <f>'original survey design'!K52</f>
        <v>4</v>
      </c>
      <c r="L52" s="6">
        <f>'original survey design'!L52</f>
        <v>4</v>
      </c>
      <c r="M52" s="6">
        <f>'original survey design'!M52</f>
        <v>4</v>
      </c>
      <c r="N52" s="6">
        <f>'original survey design'!N52</f>
        <v>4</v>
      </c>
      <c r="O52" s="6">
        <f>'original survey design'!O52</f>
        <v>4</v>
      </c>
      <c r="P52" s="6">
        <f>'original survey design'!P52</f>
        <v>4</v>
      </c>
      <c r="Q52" s="6">
        <f>'original survey design'!Q52</f>
        <v>4</v>
      </c>
      <c r="R52" s="6">
        <f>'original survey design'!R52</f>
        <v>4</v>
      </c>
      <c r="S52" s="6">
        <f>'original survey design'!S52</f>
        <v>4</v>
      </c>
      <c r="T52" s="6">
        <f>'original survey design'!T52</f>
        <v>4</v>
      </c>
      <c r="U52" s="49">
        <f>SUM(C52:T56)</f>
        <v>337</v>
      </c>
    </row>
    <row r="53" spans="1:21" x14ac:dyDescent="0.45">
      <c r="A53" s="4" t="str">
        <f>'original survey design'!A53</f>
        <v>Jammu &amp; Kashmir (union territory), Ladakh</v>
      </c>
      <c r="B53" s="2" t="str">
        <f>LEFT('original survey design'!B53,FIND(")",'original survey design'!B53))</f>
        <v>Medium (20-99)</v>
      </c>
      <c r="C53" s="6">
        <f>'original survey design'!C53</f>
        <v>4</v>
      </c>
      <c r="D53" s="6">
        <f>'original survey design'!D53</f>
        <v>4</v>
      </c>
      <c r="E53" s="6">
        <f>'original survey design'!E53</f>
        <v>5</v>
      </c>
      <c r="F53" s="6">
        <f>'original survey design'!F53</f>
        <v>4</v>
      </c>
      <c r="G53" s="6">
        <f>'original survey design'!G53</f>
        <v>4</v>
      </c>
      <c r="H53" s="6">
        <f>'original survey design'!H53</f>
        <v>4</v>
      </c>
      <c r="I53" s="6">
        <f>'original survey design'!I53</f>
        <v>4</v>
      </c>
      <c r="J53" s="6">
        <f>'original survey design'!J53</f>
        <v>4</v>
      </c>
      <c r="K53" s="6">
        <f>'original survey design'!K53</f>
        <v>3</v>
      </c>
      <c r="L53" s="6">
        <f>'original survey design'!L53</f>
        <v>3</v>
      </c>
      <c r="M53" s="6">
        <f>'original survey design'!M53</f>
        <v>4</v>
      </c>
      <c r="N53" s="6">
        <f>'original survey design'!N53</f>
        <v>4</v>
      </c>
      <c r="O53" s="6">
        <f>'original survey design'!O53</f>
        <v>4</v>
      </c>
      <c r="P53" s="6">
        <f>'original survey design'!P53</f>
        <v>4</v>
      </c>
      <c r="Q53" s="6">
        <f>'original survey design'!Q53</f>
        <v>4</v>
      </c>
      <c r="R53" s="6">
        <f>'original survey design'!R53</f>
        <v>4</v>
      </c>
      <c r="S53" s="6">
        <f>'original survey design'!S53</f>
        <v>4</v>
      </c>
      <c r="T53" s="6">
        <f>'original survey design'!T53</f>
        <v>4</v>
      </c>
      <c r="U53" s="49"/>
    </row>
    <row r="54" spans="1:21" x14ac:dyDescent="0.45">
      <c r="A54" s="4" t="str">
        <f>'original survey design'!A54</f>
        <v>Jammu &amp; Kashmir (union territory), Ladakh</v>
      </c>
      <c r="B54" s="2" t="str">
        <f>LEFT('original survey design'!B54,FIND(")",'original survey design'!B54))</f>
        <v>Large (100-199)</v>
      </c>
      <c r="C54" s="6">
        <f>'original survey design'!C54</f>
        <v>4</v>
      </c>
      <c r="D54" s="6">
        <f>'original survey design'!D54</f>
        <v>4</v>
      </c>
      <c r="E54" s="6">
        <f>'original survey design'!E54</f>
        <v>4</v>
      </c>
      <c r="F54" s="6">
        <f>'original survey design'!F54</f>
        <v>4</v>
      </c>
      <c r="G54" s="6">
        <f>'original survey design'!G54</f>
        <v>4</v>
      </c>
      <c r="H54" s="6">
        <f>'original survey design'!H54</f>
        <v>4</v>
      </c>
      <c r="I54" s="6">
        <f>'original survey design'!I54</f>
        <v>4</v>
      </c>
      <c r="J54" s="6">
        <f>'original survey design'!J54</f>
        <v>4</v>
      </c>
      <c r="K54" s="6">
        <f>'original survey design'!K54</f>
        <v>2</v>
      </c>
      <c r="L54" s="6">
        <f>'original survey design'!L54</f>
        <v>2</v>
      </c>
      <c r="M54" s="6">
        <f>'original survey design'!M54</f>
        <v>4</v>
      </c>
      <c r="N54" s="6">
        <f>'original survey design'!N54</f>
        <v>4</v>
      </c>
      <c r="O54" s="6">
        <f>'original survey design'!O54</f>
        <v>3</v>
      </c>
      <c r="P54" s="6">
        <f>'original survey design'!P54</f>
        <v>0</v>
      </c>
      <c r="Q54" s="6">
        <f>'original survey design'!Q54</f>
        <v>4</v>
      </c>
      <c r="R54" s="6">
        <f>'original survey design'!R54</f>
        <v>4</v>
      </c>
      <c r="S54" s="6">
        <f>'original survey design'!S54</f>
        <v>1</v>
      </c>
      <c r="T54" s="6">
        <f>'original survey design'!T54</f>
        <v>4</v>
      </c>
      <c r="U54" s="49"/>
    </row>
    <row r="55" spans="1:21" x14ac:dyDescent="0.45">
      <c r="A55" s="4" t="str">
        <f>'original survey design'!A55</f>
        <v>Jammu &amp; Kashmir (union territory), Ladakh</v>
      </c>
      <c r="B55" s="2" t="str">
        <f>LEFT('original survey design'!B55,FIND(")",'original survey design'!B55))</f>
        <v>Very Large (200 or more)</v>
      </c>
      <c r="C55" s="6">
        <f>'original survey design'!C55</f>
        <v>4</v>
      </c>
      <c r="D55" s="6">
        <f>'original survey design'!D55</f>
        <v>4</v>
      </c>
      <c r="E55" s="6">
        <f>'original survey design'!E55</f>
        <v>4</v>
      </c>
      <c r="F55" s="6">
        <f>'original survey design'!F55</f>
        <v>4</v>
      </c>
      <c r="G55" s="6">
        <f>'original survey design'!G55</f>
        <v>4</v>
      </c>
      <c r="H55" s="6">
        <f>'original survey design'!H55</f>
        <v>4</v>
      </c>
      <c r="I55" s="6">
        <f>'original survey design'!I55</f>
        <v>4</v>
      </c>
      <c r="J55" s="6">
        <f>'original survey design'!J55</f>
        <v>4</v>
      </c>
      <c r="K55" s="6">
        <f>'original survey design'!K55</f>
        <v>3</v>
      </c>
      <c r="L55" s="6">
        <f>'original survey design'!L55</f>
        <v>1</v>
      </c>
      <c r="M55" s="6">
        <f>'original survey design'!M55</f>
        <v>4</v>
      </c>
      <c r="N55" s="6">
        <f>'original survey design'!N55</f>
        <v>4</v>
      </c>
      <c r="O55" s="6">
        <f>'original survey design'!O55</f>
        <v>0</v>
      </c>
      <c r="P55" s="6">
        <f>'original survey design'!P55</f>
        <v>2</v>
      </c>
      <c r="Q55" s="6">
        <f>'original survey design'!Q55</f>
        <v>3</v>
      </c>
      <c r="R55" s="6">
        <f>'original survey design'!R55</f>
        <v>4</v>
      </c>
      <c r="S55" s="6">
        <f>'original survey design'!S55</f>
        <v>0</v>
      </c>
      <c r="T55" s="6">
        <f>'original survey design'!T55</f>
        <v>4</v>
      </c>
      <c r="U55" s="49"/>
    </row>
    <row r="56" spans="1:21" x14ac:dyDescent="0.45">
      <c r="A56" s="4" t="str">
        <f>'original survey design'!A56</f>
        <v>Jammu &amp; Kashmir (union territory), Ladakh</v>
      </c>
      <c r="B56" s="2" t="s">
        <v>142</v>
      </c>
      <c r="C56" s="6">
        <f>'original survey design'!C56</f>
        <v>4</v>
      </c>
      <c r="D56" s="6">
        <f>'original survey design'!D56</f>
        <v>4</v>
      </c>
      <c r="E56" s="6">
        <f>'original survey design'!E56</f>
        <v>4</v>
      </c>
      <c r="F56" s="6">
        <f>'original survey design'!F56</f>
        <v>4</v>
      </c>
      <c r="G56" s="6">
        <f>'original survey design'!G56</f>
        <v>4</v>
      </c>
      <c r="H56" s="6">
        <f>'original survey design'!H56</f>
        <v>4</v>
      </c>
      <c r="I56" s="6">
        <f>'original survey design'!I56</f>
        <v>4</v>
      </c>
      <c r="J56" s="6">
        <f>'original survey design'!J56</f>
        <v>4</v>
      </c>
      <c r="K56" s="6">
        <f>'original survey design'!K56</f>
        <v>4</v>
      </c>
      <c r="L56" s="6">
        <f>'original survey design'!L56</f>
        <v>4</v>
      </c>
      <c r="M56" s="6">
        <f>'original survey design'!M56</f>
        <v>4</v>
      </c>
      <c r="N56" s="6">
        <f>'original survey design'!N56</f>
        <v>4</v>
      </c>
      <c r="O56" s="6">
        <f>'original survey design'!O56</f>
        <v>4</v>
      </c>
      <c r="P56" s="6">
        <f>'original survey design'!P56</f>
        <v>7</v>
      </c>
      <c r="Q56" s="6">
        <f>'original survey design'!Q56</f>
        <v>4</v>
      </c>
      <c r="R56" s="6">
        <f>'original survey design'!R56</f>
        <v>4</v>
      </c>
      <c r="S56" s="6">
        <f>'original survey design'!S56</f>
        <v>4</v>
      </c>
      <c r="T56" s="6">
        <f>'original survey design'!T56</f>
        <v>6</v>
      </c>
    </row>
    <row r="57" spans="1:21" x14ac:dyDescent="0.45">
      <c r="A57" s="4" t="str">
        <f>'original survey design'!A57</f>
        <v xml:space="preserve">Jharkhand </v>
      </c>
      <c r="B57" s="2" t="str">
        <f>LEFT('original survey design'!B57,FIND(")",'original survey design'!B57))</f>
        <v>Small (5-19)</v>
      </c>
      <c r="C57" s="6">
        <f>'original survey design'!C57</f>
        <v>4</v>
      </c>
      <c r="D57" s="6">
        <f>'original survey design'!D57</f>
        <v>4</v>
      </c>
      <c r="E57" s="6">
        <f>'original survey design'!E57</f>
        <v>4</v>
      </c>
      <c r="F57" s="6">
        <f>'original survey design'!F57</f>
        <v>4</v>
      </c>
      <c r="G57" s="6">
        <f>'original survey design'!G57</f>
        <v>4</v>
      </c>
      <c r="H57" s="6">
        <f>'original survey design'!H57</f>
        <v>4</v>
      </c>
      <c r="I57" s="6">
        <f>'original survey design'!I57</f>
        <v>4</v>
      </c>
      <c r="J57" s="6">
        <f>'original survey design'!J57</f>
        <v>4</v>
      </c>
      <c r="K57" s="6">
        <f>'original survey design'!K57</f>
        <v>4</v>
      </c>
      <c r="L57" s="6">
        <f>'original survey design'!L57</f>
        <v>4</v>
      </c>
      <c r="M57" s="6">
        <f>'original survey design'!M57</f>
        <v>4</v>
      </c>
      <c r="N57" s="6">
        <f>'original survey design'!N57</f>
        <v>4</v>
      </c>
      <c r="O57" s="6">
        <f>'original survey design'!O57</f>
        <v>4</v>
      </c>
      <c r="P57" s="6">
        <f>'original survey design'!P57</f>
        <v>4</v>
      </c>
      <c r="Q57" s="6">
        <f>'original survey design'!Q57</f>
        <v>4</v>
      </c>
      <c r="R57" s="6">
        <f>'original survey design'!R57</f>
        <v>4</v>
      </c>
      <c r="S57" s="6">
        <f>'original survey design'!S57</f>
        <v>4</v>
      </c>
      <c r="T57" s="6">
        <f>'original survey design'!T57</f>
        <v>4</v>
      </c>
      <c r="U57" s="49">
        <f>SUM(C57:T61)</f>
        <v>356</v>
      </c>
    </row>
    <row r="58" spans="1:21" x14ac:dyDescent="0.45">
      <c r="A58" s="4" t="str">
        <f>'original survey design'!A58</f>
        <v xml:space="preserve">Jharkhand </v>
      </c>
      <c r="B58" s="2" t="str">
        <f>LEFT('original survey design'!B58,FIND(")",'original survey design'!B58))</f>
        <v>Medium (20-99)</v>
      </c>
      <c r="C58" s="6">
        <f>'original survey design'!C58</f>
        <v>4</v>
      </c>
      <c r="D58" s="6">
        <f>'original survey design'!D58</f>
        <v>4</v>
      </c>
      <c r="E58" s="6">
        <f>'original survey design'!E58</f>
        <v>5</v>
      </c>
      <c r="F58" s="6">
        <f>'original survey design'!F58</f>
        <v>4</v>
      </c>
      <c r="G58" s="6">
        <f>'original survey design'!G58</f>
        <v>4</v>
      </c>
      <c r="H58" s="6">
        <f>'original survey design'!H58</f>
        <v>4</v>
      </c>
      <c r="I58" s="6">
        <f>'original survey design'!I58</f>
        <v>4</v>
      </c>
      <c r="J58" s="6">
        <f>'original survey design'!J58</f>
        <v>4</v>
      </c>
      <c r="K58" s="6">
        <f>'original survey design'!K58</f>
        <v>4</v>
      </c>
      <c r="L58" s="6">
        <f>'original survey design'!L58</f>
        <v>4</v>
      </c>
      <c r="M58" s="6">
        <f>'original survey design'!M58</f>
        <v>4</v>
      </c>
      <c r="N58" s="6">
        <f>'original survey design'!N58</f>
        <v>4</v>
      </c>
      <c r="O58" s="6">
        <f>'original survey design'!O58</f>
        <v>4</v>
      </c>
      <c r="P58" s="6">
        <f>'original survey design'!P58</f>
        <v>4</v>
      </c>
      <c r="Q58" s="6">
        <f>'original survey design'!Q58</f>
        <v>4</v>
      </c>
      <c r="R58" s="6">
        <f>'original survey design'!R58</f>
        <v>4</v>
      </c>
      <c r="S58" s="6">
        <f>'original survey design'!S58</f>
        <v>4</v>
      </c>
      <c r="T58" s="6">
        <f>'original survey design'!T58</f>
        <v>4</v>
      </c>
      <c r="U58" s="49"/>
    </row>
    <row r="59" spans="1:21" x14ac:dyDescent="0.45">
      <c r="A59" s="4" t="str">
        <f>'original survey design'!A59</f>
        <v xml:space="preserve">Jharkhand </v>
      </c>
      <c r="B59" s="2" t="str">
        <f>LEFT('original survey design'!B59,FIND(")",'original survey design'!B59))</f>
        <v>Large (100-199)</v>
      </c>
      <c r="C59" s="6">
        <f>'original survey design'!C59</f>
        <v>4</v>
      </c>
      <c r="D59" s="6">
        <f>'original survey design'!D59</f>
        <v>4</v>
      </c>
      <c r="E59" s="6">
        <f>'original survey design'!E59</f>
        <v>0</v>
      </c>
      <c r="F59" s="6">
        <f>'original survey design'!F59</f>
        <v>4</v>
      </c>
      <c r="G59" s="6">
        <f>'original survey design'!G59</f>
        <v>0</v>
      </c>
      <c r="H59" s="6">
        <f>'original survey design'!H59</f>
        <v>4</v>
      </c>
      <c r="I59" s="6">
        <f>'original survey design'!I59</f>
        <v>4</v>
      </c>
      <c r="J59" s="6">
        <f>'original survey design'!J59</f>
        <v>4</v>
      </c>
      <c r="K59" s="6">
        <f>'original survey design'!K59</f>
        <v>4</v>
      </c>
      <c r="L59" s="6">
        <f>'original survey design'!L59</f>
        <v>4</v>
      </c>
      <c r="M59" s="6">
        <f>'original survey design'!M59</f>
        <v>4</v>
      </c>
      <c r="N59" s="6">
        <f>'original survey design'!N59</f>
        <v>4</v>
      </c>
      <c r="O59" s="6">
        <f>'original survey design'!O59</f>
        <v>4</v>
      </c>
      <c r="P59" s="6">
        <f>'original survey design'!P59</f>
        <v>4</v>
      </c>
      <c r="Q59" s="6">
        <f>'original survey design'!Q59</f>
        <v>4</v>
      </c>
      <c r="R59" s="6">
        <f>'original survey design'!R59</f>
        <v>4</v>
      </c>
      <c r="S59" s="6">
        <f>'original survey design'!S59</f>
        <v>2</v>
      </c>
      <c r="T59" s="6">
        <f>'original survey design'!T59</f>
        <v>4</v>
      </c>
      <c r="U59" s="49"/>
    </row>
    <row r="60" spans="1:21" x14ac:dyDescent="0.45">
      <c r="A60" s="4" t="str">
        <f>'original survey design'!A60</f>
        <v xml:space="preserve">Jharkhand </v>
      </c>
      <c r="B60" s="2" t="str">
        <f>LEFT('original survey design'!B60,FIND(")",'original survey design'!B60))</f>
        <v>Very Large (200 or more)</v>
      </c>
      <c r="C60" s="6">
        <f>'original survey design'!C60</f>
        <v>4</v>
      </c>
      <c r="D60" s="6">
        <f>'original survey design'!D60</f>
        <v>1</v>
      </c>
      <c r="E60" s="6">
        <f>'original survey design'!E60</f>
        <v>4</v>
      </c>
      <c r="F60" s="6">
        <f>'original survey design'!F60</f>
        <v>4</v>
      </c>
      <c r="G60" s="6">
        <f>'original survey design'!G60</f>
        <v>0</v>
      </c>
      <c r="H60" s="6">
        <f>'original survey design'!H60</f>
        <v>4</v>
      </c>
      <c r="I60" s="6">
        <f>'original survey design'!I60</f>
        <v>4</v>
      </c>
      <c r="J60" s="6">
        <f>'original survey design'!J60</f>
        <v>4</v>
      </c>
      <c r="K60" s="6">
        <f>'original survey design'!K60</f>
        <v>4</v>
      </c>
      <c r="L60" s="6">
        <f>'original survey design'!L60</f>
        <v>4</v>
      </c>
      <c r="M60" s="6">
        <f>'original survey design'!M60</f>
        <v>4</v>
      </c>
      <c r="N60" s="6">
        <f>'original survey design'!N60</f>
        <v>4</v>
      </c>
      <c r="O60" s="6">
        <f>'original survey design'!O60</f>
        <v>4</v>
      </c>
      <c r="P60" s="6">
        <f>'original survey design'!P60</f>
        <v>3</v>
      </c>
      <c r="Q60" s="6">
        <f>'original survey design'!Q60</f>
        <v>4</v>
      </c>
      <c r="R60" s="6">
        <f>'original survey design'!R60</f>
        <v>1</v>
      </c>
      <c r="S60" s="6">
        <f>'original survey design'!S60</f>
        <v>1</v>
      </c>
      <c r="T60" s="6">
        <f>'original survey design'!T60</f>
        <v>4</v>
      </c>
    </row>
    <row r="61" spans="1:21" x14ac:dyDescent="0.45">
      <c r="A61" s="4" t="str">
        <f>'original survey design'!A61</f>
        <v xml:space="preserve">Jharkhand </v>
      </c>
      <c r="B61" s="2" t="s">
        <v>142</v>
      </c>
      <c r="C61" s="6">
        <f>'original survey design'!C61</f>
        <v>4</v>
      </c>
      <c r="D61" s="6">
        <f>'original survey design'!D61</f>
        <v>4</v>
      </c>
      <c r="E61" s="6">
        <f>'original survey design'!E61</f>
        <v>4</v>
      </c>
      <c r="F61" s="6">
        <f>'original survey design'!F61</f>
        <v>4</v>
      </c>
      <c r="G61" s="6">
        <f>'original survey design'!G61</f>
        <v>4</v>
      </c>
      <c r="H61" s="6">
        <f>'original survey design'!H61</f>
        <v>4</v>
      </c>
      <c r="I61" s="6">
        <f>'original survey design'!I61</f>
        <v>4</v>
      </c>
      <c r="J61" s="6">
        <f>'original survey design'!J61</f>
        <v>4</v>
      </c>
      <c r="K61" s="6">
        <f>'original survey design'!K61</f>
        <v>4</v>
      </c>
      <c r="L61" s="6">
        <f>'original survey design'!L61</f>
        <v>4</v>
      </c>
      <c r="M61" s="6">
        <f>'original survey design'!M61</f>
        <v>6</v>
      </c>
      <c r="N61" s="6">
        <f>'original survey design'!N61</f>
        <v>4</v>
      </c>
      <c r="O61" s="6">
        <f>'original survey design'!O61</f>
        <v>6</v>
      </c>
      <c r="P61" s="6">
        <f>'original survey design'!P61</f>
        <v>12</v>
      </c>
      <c r="Q61" s="6">
        <f>'original survey design'!Q61</f>
        <v>4</v>
      </c>
      <c r="R61" s="6">
        <f>'original survey design'!R61</f>
        <v>6</v>
      </c>
      <c r="S61" s="6">
        <f>'original survey design'!S61</f>
        <v>4</v>
      </c>
      <c r="T61" s="6">
        <f>'original survey design'!T61</f>
        <v>9</v>
      </c>
      <c r="U61" s="49"/>
    </row>
    <row r="62" spans="1:21" x14ac:dyDescent="0.45">
      <c r="A62" s="4" t="str">
        <f>'original survey design'!A62</f>
        <v>Karnataka</v>
      </c>
      <c r="B62" s="2" t="str">
        <f>LEFT('original survey design'!B62,FIND(")",'original survey design'!B62))</f>
        <v>Small (5-19)</v>
      </c>
      <c r="C62" s="6">
        <f>'original survey design'!C62</f>
        <v>4</v>
      </c>
      <c r="D62" s="6">
        <f>'original survey design'!D62</f>
        <v>4</v>
      </c>
      <c r="E62" s="6">
        <f>'original survey design'!E62</f>
        <v>4</v>
      </c>
      <c r="F62" s="6">
        <f>'original survey design'!F62</f>
        <v>4</v>
      </c>
      <c r="G62" s="6">
        <f>'original survey design'!G62</f>
        <v>4</v>
      </c>
      <c r="H62" s="6">
        <f>'original survey design'!H62</f>
        <v>4</v>
      </c>
      <c r="I62" s="6">
        <f>'original survey design'!I62</f>
        <v>4</v>
      </c>
      <c r="J62" s="6">
        <f>'original survey design'!J62</f>
        <v>4</v>
      </c>
      <c r="K62" s="6">
        <f>'original survey design'!K62</f>
        <v>4</v>
      </c>
      <c r="L62" s="6">
        <f>'original survey design'!L62</f>
        <v>4</v>
      </c>
      <c r="M62" s="6">
        <f>'original survey design'!M62</f>
        <v>4</v>
      </c>
      <c r="N62" s="6">
        <f>'original survey design'!N62</f>
        <v>4</v>
      </c>
      <c r="O62" s="6">
        <f>'original survey design'!O62</f>
        <v>4</v>
      </c>
      <c r="P62" s="6">
        <f>'original survey design'!P62</f>
        <v>14</v>
      </c>
      <c r="Q62" s="6">
        <f>'original survey design'!Q62</f>
        <v>4</v>
      </c>
      <c r="R62" s="6">
        <f>'original survey design'!R62</f>
        <v>4</v>
      </c>
      <c r="S62" s="6">
        <f>'original survey design'!S62</f>
        <v>6</v>
      </c>
      <c r="T62" s="6">
        <f>'original survey design'!T62</f>
        <v>14</v>
      </c>
      <c r="U62" s="49">
        <f>SUM(C62:T66)</f>
        <v>460</v>
      </c>
    </row>
    <row r="63" spans="1:21" x14ac:dyDescent="0.45">
      <c r="A63" s="4" t="str">
        <f>'original survey design'!A63</f>
        <v>Karnataka</v>
      </c>
      <c r="B63" s="2" t="str">
        <f>LEFT('original survey design'!B63,FIND(")",'original survey design'!B63))</f>
        <v>Medium (20-99)</v>
      </c>
      <c r="C63" s="6">
        <f>'original survey design'!C63</f>
        <v>5</v>
      </c>
      <c r="D63" s="6">
        <f>'original survey design'!D63</f>
        <v>4</v>
      </c>
      <c r="E63" s="6">
        <f>'original survey design'!E63</f>
        <v>5</v>
      </c>
      <c r="F63" s="6">
        <f>'original survey design'!F63</f>
        <v>4</v>
      </c>
      <c r="G63" s="6">
        <f>'original survey design'!G63</f>
        <v>4</v>
      </c>
      <c r="H63" s="6">
        <f>'original survey design'!H63</f>
        <v>4</v>
      </c>
      <c r="I63" s="6">
        <f>'original survey design'!I63</f>
        <v>4</v>
      </c>
      <c r="J63" s="6">
        <f>'original survey design'!J63</f>
        <v>4</v>
      </c>
      <c r="K63" s="6">
        <f>'original survey design'!K63</f>
        <v>5</v>
      </c>
      <c r="L63" s="6">
        <f>'original survey design'!L63</f>
        <v>4</v>
      </c>
      <c r="M63" s="6">
        <f>'original survey design'!M63</f>
        <v>6</v>
      </c>
      <c r="N63" s="6">
        <f>'original survey design'!N63</f>
        <v>4</v>
      </c>
      <c r="O63" s="6">
        <f>'original survey design'!O63</f>
        <v>4</v>
      </c>
      <c r="P63" s="6">
        <f>'original survey design'!P63</f>
        <v>4</v>
      </c>
      <c r="Q63" s="6">
        <f>'original survey design'!Q63</f>
        <v>4</v>
      </c>
      <c r="R63" s="6">
        <f>'original survey design'!R63</f>
        <v>4</v>
      </c>
      <c r="S63" s="6">
        <f>'original survey design'!S63</f>
        <v>5</v>
      </c>
      <c r="T63" s="6">
        <f>'original survey design'!T63</f>
        <v>5</v>
      </c>
      <c r="U63" s="49"/>
    </row>
    <row r="64" spans="1:21" x14ac:dyDescent="0.45">
      <c r="A64" s="4" t="str">
        <f>'original survey design'!A64</f>
        <v>Karnataka</v>
      </c>
      <c r="B64" s="2" t="str">
        <f>LEFT('original survey design'!B64,FIND(")",'original survey design'!B64))</f>
        <v>Large (100-199)</v>
      </c>
      <c r="C64" s="6">
        <f>'original survey design'!C64</f>
        <v>4</v>
      </c>
      <c r="D64" s="6">
        <f>'original survey design'!D64</f>
        <v>4</v>
      </c>
      <c r="E64" s="6">
        <f>'original survey design'!E64</f>
        <v>4</v>
      </c>
      <c r="F64" s="6">
        <f>'original survey design'!F64</f>
        <v>4</v>
      </c>
      <c r="G64" s="6">
        <f>'original survey design'!G64</f>
        <v>4</v>
      </c>
      <c r="H64" s="6">
        <f>'original survey design'!H64</f>
        <v>4</v>
      </c>
      <c r="I64" s="6">
        <f>'original survey design'!I64</f>
        <v>4</v>
      </c>
      <c r="J64" s="6">
        <f>'original survey design'!J64</f>
        <v>4</v>
      </c>
      <c r="K64" s="6">
        <f>'original survey design'!K64</f>
        <v>4</v>
      </c>
      <c r="L64" s="6">
        <f>'original survey design'!L64</f>
        <v>4</v>
      </c>
      <c r="M64" s="6">
        <f>'original survey design'!M64</f>
        <v>4</v>
      </c>
      <c r="N64" s="6">
        <f>'original survey design'!N64</f>
        <v>4</v>
      </c>
      <c r="O64" s="6">
        <f>'original survey design'!O64</f>
        <v>4</v>
      </c>
      <c r="P64" s="6">
        <f>'original survey design'!P64</f>
        <v>4</v>
      </c>
      <c r="Q64" s="6">
        <f>'original survey design'!Q64</f>
        <v>4</v>
      </c>
      <c r="R64" s="6">
        <f>'original survey design'!R64</f>
        <v>4</v>
      </c>
      <c r="S64" s="6">
        <f>'original survey design'!S64</f>
        <v>4</v>
      </c>
      <c r="T64" s="6">
        <f>'original survey design'!T64</f>
        <v>4</v>
      </c>
    </row>
    <row r="65" spans="1:21" x14ac:dyDescent="0.45">
      <c r="A65" s="4" t="str">
        <f>'original survey design'!A65</f>
        <v>Karnataka</v>
      </c>
      <c r="B65" s="2" t="str">
        <f>LEFT('original survey design'!B65,FIND(")",'original survey design'!B65))</f>
        <v>Very Large (200 or more)</v>
      </c>
      <c r="C65" s="6">
        <f>'original survey design'!C65</f>
        <v>4</v>
      </c>
      <c r="D65" s="6">
        <f>'original survey design'!D65</f>
        <v>4</v>
      </c>
      <c r="E65" s="6">
        <f>'original survey design'!E65</f>
        <v>4</v>
      </c>
      <c r="F65" s="6">
        <f>'original survey design'!F65</f>
        <v>4</v>
      </c>
      <c r="G65" s="6">
        <f>'original survey design'!G65</f>
        <v>4</v>
      </c>
      <c r="H65" s="6">
        <f>'original survey design'!H65</f>
        <v>4</v>
      </c>
      <c r="I65" s="6">
        <f>'original survey design'!I65</f>
        <v>4</v>
      </c>
      <c r="J65" s="6">
        <f>'original survey design'!J65</f>
        <v>4</v>
      </c>
      <c r="K65" s="6">
        <f>'original survey design'!K65</f>
        <v>4</v>
      </c>
      <c r="L65" s="6">
        <f>'original survey design'!L65</f>
        <v>4</v>
      </c>
      <c r="M65" s="6">
        <f>'original survey design'!M65</f>
        <v>4</v>
      </c>
      <c r="N65" s="6">
        <f>'original survey design'!N65</f>
        <v>4</v>
      </c>
      <c r="O65" s="6">
        <f>'original survey design'!O65</f>
        <v>4</v>
      </c>
      <c r="P65" s="6">
        <f>'original survey design'!P65</f>
        <v>4</v>
      </c>
      <c r="Q65" s="6">
        <f>'original survey design'!Q65</f>
        <v>4</v>
      </c>
      <c r="R65" s="6">
        <f>'original survey design'!R65</f>
        <v>4</v>
      </c>
      <c r="S65" s="6">
        <f>'original survey design'!S65</f>
        <v>4</v>
      </c>
      <c r="T65" s="6">
        <f>'original survey design'!T65</f>
        <v>4</v>
      </c>
      <c r="U65" s="49"/>
    </row>
    <row r="66" spans="1:21" x14ac:dyDescent="0.45">
      <c r="A66" s="4" t="str">
        <f>'original survey design'!A66</f>
        <v>Karnataka</v>
      </c>
      <c r="B66" s="2" t="s">
        <v>142</v>
      </c>
      <c r="C66" s="6">
        <f>'original survey design'!C66</f>
        <v>9</v>
      </c>
      <c r="D66" s="6">
        <f>'original survey design'!D66</f>
        <v>8</v>
      </c>
      <c r="E66" s="6">
        <f>'original survey design'!E66</f>
        <v>4</v>
      </c>
      <c r="F66" s="6">
        <f>'original survey design'!F66</f>
        <v>4</v>
      </c>
      <c r="G66" s="6">
        <f>'original survey design'!G66</f>
        <v>4</v>
      </c>
      <c r="H66" s="6">
        <f>'original survey design'!H66</f>
        <v>4</v>
      </c>
      <c r="I66" s="6">
        <f>'original survey design'!I66</f>
        <v>4</v>
      </c>
      <c r="J66" s="6">
        <f>'original survey design'!J66</f>
        <v>4</v>
      </c>
      <c r="K66" s="6">
        <f>'original survey design'!K66</f>
        <v>4</v>
      </c>
      <c r="L66" s="6">
        <f>'original survey design'!L66</f>
        <v>4</v>
      </c>
      <c r="M66" s="6">
        <f>'original survey design'!M66</f>
        <v>17</v>
      </c>
      <c r="N66" s="6">
        <f>'original survey design'!N66</f>
        <v>5</v>
      </c>
      <c r="O66" s="6">
        <f>'original survey design'!O66</f>
        <v>15</v>
      </c>
      <c r="P66" s="6">
        <f>'original survey design'!P66</f>
        <v>16</v>
      </c>
      <c r="Q66" s="6">
        <f>'original survey design'!Q66</f>
        <v>4</v>
      </c>
      <c r="R66" s="6">
        <f>'original survey design'!R66</f>
        <v>13</v>
      </c>
      <c r="S66" s="6">
        <f>'original survey design'!S66</f>
        <v>4</v>
      </c>
      <c r="T66" s="6">
        <f>'original survey design'!T66</f>
        <v>20</v>
      </c>
      <c r="U66" s="49"/>
    </row>
    <row r="67" spans="1:21" x14ac:dyDescent="0.45">
      <c r="A67" s="4" t="str">
        <f>'original survey design'!A67</f>
        <v>Kerala</v>
      </c>
      <c r="B67" s="2" t="str">
        <f>LEFT('original survey design'!B67,FIND(")",'original survey design'!B67))</f>
        <v>Small (5-19)</v>
      </c>
      <c r="C67" s="6">
        <f>'original survey design'!C67</f>
        <v>4</v>
      </c>
      <c r="D67" s="6">
        <f>'original survey design'!D67</f>
        <v>4</v>
      </c>
      <c r="E67" s="6">
        <f>'original survey design'!E67</f>
        <v>4</v>
      </c>
      <c r="F67" s="6">
        <f>'original survey design'!F67</f>
        <v>4</v>
      </c>
      <c r="G67" s="6">
        <f>'original survey design'!G67</f>
        <v>4</v>
      </c>
      <c r="H67" s="6">
        <f>'original survey design'!H67</f>
        <v>4</v>
      </c>
      <c r="I67" s="6">
        <f>'original survey design'!I67</f>
        <v>4</v>
      </c>
      <c r="J67" s="6">
        <f>'original survey design'!J67</f>
        <v>4</v>
      </c>
      <c r="K67" s="6">
        <f>'original survey design'!K67</f>
        <v>4</v>
      </c>
      <c r="L67" s="6">
        <f>'original survey design'!L67</f>
        <v>4</v>
      </c>
      <c r="M67" s="6">
        <f>'original survey design'!M67</f>
        <v>4</v>
      </c>
      <c r="N67" s="6">
        <f>'original survey design'!N67</f>
        <v>4</v>
      </c>
      <c r="O67" s="6">
        <f>'original survey design'!O67</f>
        <v>4</v>
      </c>
      <c r="P67" s="6">
        <f>'original survey design'!P67</f>
        <v>4</v>
      </c>
      <c r="Q67" s="6">
        <f>'original survey design'!Q67</f>
        <v>4</v>
      </c>
      <c r="R67" s="6">
        <f>'original survey design'!R67</f>
        <v>4</v>
      </c>
      <c r="S67" s="6">
        <f>'original survey design'!S67</f>
        <v>4</v>
      </c>
      <c r="T67" s="6">
        <f>'original survey design'!T67</f>
        <v>4</v>
      </c>
      <c r="U67" s="49">
        <f>SUM(C67:T71)</f>
        <v>384</v>
      </c>
    </row>
    <row r="68" spans="1:21" x14ac:dyDescent="0.45">
      <c r="A68" s="4" t="str">
        <f>'original survey design'!A68</f>
        <v>Kerala</v>
      </c>
      <c r="B68" s="2" t="str">
        <f>LEFT('original survey design'!B68,FIND(")",'original survey design'!B68))</f>
        <v>Medium (20-99)</v>
      </c>
      <c r="C68" s="6">
        <f>'original survey design'!C68</f>
        <v>4</v>
      </c>
      <c r="D68" s="6">
        <f>'original survey design'!D68</f>
        <v>4</v>
      </c>
      <c r="E68" s="6">
        <f>'original survey design'!E68</f>
        <v>5</v>
      </c>
      <c r="F68" s="6">
        <f>'original survey design'!F68</f>
        <v>4</v>
      </c>
      <c r="G68" s="6">
        <f>'original survey design'!G68</f>
        <v>4</v>
      </c>
      <c r="H68" s="6">
        <f>'original survey design'!H68</f>
        <v>4</v>
      </c>
      <c r="I68" s="6">
        <f>'original survey design'!I68</f>
        <v>4</v>
      </c>
      <c r="J68" s="6">
        <f>'original survey design'!J68</f>
        <v>4</v>
      </c>
      <c r="K68" s="6">
        <f>'original survey design'!K68</f>
        <v>4</v>
      </c>
      <c r="L68" s="6">
        <f>'original survey design'!L68</f>
        <v>4</v>
      </c>
      <c r="M68" s="6">
        <f>'original survey design'!M68</f>
        <v>5</v>
      </c>
      <c r="N68" s="6">
        <f>'original survey design'!N68</f>
        <v>4</v>
      </c>
      <c r="O68" s="6">
        <f>'original survey design'!O68</f>
        <v>4</v>
      </c>
      <c r="P68" s="6">
        <f>'original survey design'!P68</f>
        <v>4</v>
      </c>
      <c r="Q68" s="6">
        <f>'original survey design'!Q68</f>
        <v>4</v>
      </c>
      <c r="R68" s="6">
        <f>'original survey design'!R68</f>
        <v>4</v>
      </c>
      <c r="S68" s="6">
        <f>'original survey design'!S68</f>
        <v>4</v>
      </c>
      <c r="T68" s="6">
        <f>'original survey design'!T68</f>
        <v>5</v>
      </c>
    </row>
    <row r="69" spans="1:21" x14ac:dyDescent="0.45">
      <c r="A69" s="4" t="str">
        <f>'original survey design'!A69</f>
        <v>Kerala</v>
      </c>
      <c r="B69" s="2" t="str">
        <f>LEFT('original survey design'!B69,FIND(")",'original survey design'!B69))</f>
        <v>Large (100-199)</v>
      </c>
      <c r="C69" s="6">
        <f>'original survey design'!C69</f>
        <v>4</v>
      </c>
      <c r="D69" s="6">
        <f>'original survey design'!D69</f>
        <v>4</v>
      </c>
      <c r="E69" s="6">
        <f>'original survey design'!E69</f>
        <v>4</v>
      </c>
      <c r="F69" s="6">
        <f>'original survey design'!F69</f>
        <v>4</v>
      </c>
      <c r="G69" s="6">
        <f>'original survey design'!G69</f>
        <v>4</v>
      </c>
      <c r="H69" s="6">
        <f>'original survey design'!H69</f>
        <v>4</v>
      </c>
      <c r="I69" s="6">
        <f>'original survey design'!I69</f>
        <v>4</v>
      </c>
      <c r="J69" s="6">
        <f>'original survey design'!J69</f>
        <v>4</v>
      </c>
      <c r="K69" s="6">
        <f>'original survey design'!K69</f>
        <v>4</v>
      </c>
      <c r="L69" s="6">
        <f>'original survey design'!L69</f>
        <v>2</v>
      </c>
      <c r="M69" s="6">
        <f>'original survey design'!M69</f>
        <v>4</v>
      </c>
      <c r="N69" s="6">
        <f>'original survey design'!N69</f>
        <v>4</v>
      </c>
      <c r="O69" s="6">
        <f>'original survey design'!O69</f>
        <v>4</v>
      </c>
      <c r="P69" s="6">
        <f>'original survey design'!P69</f>
        <v>4</v>
      </c>
      <c r="Q69" s="6">
        <f>'original survey design'!Q69</f>
        <v>4</v>
      </c>
      <c r="R69" s="6">
        <f>'original survey design'!R69</f>
        <v>4</v>
      </c>
      <c r="S69" s="6">
        <f>'original survey design'!S69</f>
        <v>4</v>
      </c>
      <c r="T69" s="6">
        <f>'original survey design'!T69</f>
        <v>4</v>
      </c>
      <c r="U69" s="49"/>
    </row>
    <row r="70" spans="1:21" x14ac:dyDescent="0.45">
      <c r="A70" s="4" t="str">
        <f>'original survey design'!A70</f>
        <v>Kerala</v>
      </c>
      <c r="B70" s="2" t="str">
        <f>LEFT('original survey design'!B70,FIND(")",'original survey design'!B70))</f>
        <v>Very Large (200 or more)</v>
      </c>
      <c r="C70" s="6">
        <f>'original survey design'!C70</f>
        <v>4</v>
      </c>
      <c r="D70" s="6">
        <f>'original survey design'!D70</f>
        <v>4</v>
      </c>
      <c r="E70" s="6">
        <f>'original survey design'!E70</f>
        <v>4</v>
      </c>
      <c r="F70" s="6">
        <f>'original survey design'!F70</f>
        <v>4</v>
      </c>
      <c r="G70" s="6">
        <f>'original survey design'!G70</f>
        <v>4</v>
      </c>
      <c r="H70" s="6">
        <f>'original survey design'!H70</f>
        <v>4</v>
      </c>
      <c r="I70" s="6">
        <f>'original survey design'!I70</f>
        <v>4</v>
      </c>
      <c r="J70" s="6">
        <f>'original survey design'!J70</f>
        <v>4</v>
      </c>
      <c r="K70" s="6">
        <f>'original survey design'!K70</f>
        <v>4</v>
      </c>
      <c r="L70" s="6">
        <f>'original survey design'!L70</f>
        <v>2</v>
      </c>
      <c r="M70" s="6">
        <f>'original survey design'!M70</f>
        <v>4</v>
      </c>
      <c r="N70" s="6">
        <f>'original survey design'!N70</f>
        <v>4</v>
      </c>
      <c r="O70" s="6">
        <f>'original survey design'!O70</f>
        <v>4</v>
      </c>
      <c r="P70" s="6">
        <f>'original survey design'!P70</f>
        <v>4</v>
      </c>
      <c r="Q70" s="6">
        <f>'original survey design'!Q70</f>
        <v>4</v>
      </c>
      <c r="R70" s="6">
        <f>'original survey design'!R70</f>
        <v>4</v>
      </c>
      <c r="S70" s="6">
        <f>'original survey design'!S70</f>
        <v>4</v>
      </c>
      <c r="T70" s="6">
        <f>'original survey design'!T70</f>
        <v>4</v>
      </c>
      <c r="U70" s="49"/>
    </row>
    <row r="71" spans="1:21" x14ac:dyDescent="0.45">
      <c r="A71" s="4" t="str">
        <f>'original survey design'!A71</f>
        <v>Kerala</v>
      </c>
      <c r="B71" s="2" t="s">
        <v>142</v>
      </c>
      <c r="C71" s="6">
        <f>'original survey design'!C71</f>
        <v>8</v>
      </c>
      <c r="D71" s="6">
        <f>'original survey design'!D71</f>
        <v>4</v>
      </c>
      <c r="E71" s="6">
        <f>'original survey design'!E71</f>
        <v>4</v>
      </c>
      <c r="F71" s="6">
        <f>'original survey design'!F71</f>
        <v>4</v>
      </c>
      <c r="G71" s="6">
        <f>'original survey design'!G71</f>
        <v>4</v>
      </c>
      <c r="H71" s="6">
        <f>'original survey design'!H71</f>
        <v>4</v>
      </c>
      <c r="I71" s="6">
        <f>'original survey design'!I71</f>
        <v>4</v>
      </c>
      <c r="J71" s="6">
        <f>'original survey design'!J71</f>
        <v>4</v>
      </c>
      <c r="K71" s="6">
        <f>'original survey design'!K71</f>
        <v>4</v>
      </c>
      <c r="L71" s="6">
        <f>'original survey design'!L71</f>
        <v>4</v>
      </c>
      <c r="M71" s="6">
        <f>'original survey design'!M71</f>
        <v>7</v>
      </c>
      <c r="N71" s="6">
        <f>'original survey design'!N71</f>
        <v>4</v>
      </c>
      <c r="O71" s="6">
        <f>'original survey design'!O71</f>
        <v>6</v>
      </c>
      <c r="P71" s="6">
        <f>'original survey design'!P71</f>
        <v>12</v>
      </c>
      <c r="Q71" s="6">
        <f>'original survey design'!Q71</f>
        <v>4</v>
      </c>
      <c r="R71" s="6">
        <f>'original survey design'!R71</f>
        <v>5</v>
      </c>
      <c r="S71" s="6">
        <f>'original survey design'!S71</f>
        <v>4</v>
      </c>
      <c r="T71" s="6">
        <f>'original survey design'!T71</f>
        <v>11</v>
      </c>
      <c r="U71" s="49"/>
    </row>
    <row r="72" spans="1:21" x14ac:dyDescent="0.45">
      <c r="A72" s="4" t="str">
        <f>'original survey design'!A72</f>
        <v>Madhya Pradesh</v>
      </c>
      <c r="B72" s="2" t="str">
        <f>LEFT('original survey design'!B72,FIND(")",'original survey design'!B72))</f>
        <v>Small (5-19)</v>
      </c>
      <c r="C72" s="6">
        <f>'original survey design'!C72</f>
        <v>4</v>
      </c>
      <c r="D72" s="6">
        <f>'original survey design'!D72</f>
        <v>4</v>
      </c>
      <c r="E72" s="6">
        <f>'original survey design'!E72</f>
        <v>4</v>
      </c>
      <c r="F72" s="6">
        <f>'original survey design'!F72</f>
        <v>4</v>
      </c>
      <c r="G72" s="6">
        <f>'original survey design'!G72</f>
        <v>4</v>
      </c>
      <c r="H72" s="6">
        <f>'original survey design'!H72</f>
        <v>4</v>
      </c>
      <c r="I72" s="6">
        <f>'original survey design'!I72</f>
        <v>4</v>
      </c>
      <c r="J72" s="6">
        <f>'original survey design'!J72</f>
        <v>4</v>
      </c>
      <c r="K72" s="6">
        <f>'original survey design'!K72</f>
        <v>4</v>
      </c>
      <c r="L72" s="6">
        <f>'original survey design'!L72</f>
        <v>4</v>
      </c>
      <c r="M72" s="6">
        <f>'original survey design'!M72</f>
        <v>4</v>
      </c>
      <c r="N72" s="6">
        <f>'original survey design'!N72</f>
        <v>4</v>
      </c>
      <c r="O72" s="6">
        <f>'original survey design'!O72</f>
        <v>4</v>
      </c>
      <c r="P72" s="6">
        <f>'original survey design'!P72</f>
        <v>4</v>
      </c>
      <c r="Q72" s="6">
        <f>'original survey design'!Q72</f>
        <v>4</v>
      </c>
      <c r="R72" s="6">
        <f>'original survey design'!R72</f>
        <v>4</v>
      </c>
      <c r="S72" s="6">
        <f>'original survey design'!S72</f>
        <v>4</v>
      </c>
      <c r="T72" s="6">
        <f>'original survey design'!T72</f>
        <v>4</v>
      </c>
      <c r="U72" s="49">
        <f>SUM(C72:T76)</f>
        <v>436</v>
      </c>
    </row>
    <row r="73" spans="1:21" x14ac:dyDescent="0.45">
      <c r="A73" s="4" t="str">
        <f>'original survey design'!A73</f>
        <v>Madhya Pradesh</v>
      </c>
      <c r="B73" s="2" t="str">
        <f>LEFT('original survey design'!B73,FIND(")",'original survey design'!B73))</f>
        <v>Medium (20-99)</v>
      </c>
      <c r="C73" s="6">
        <f>'original survey design'!C73</f>
        <v>4</v>
      </c>
      <c r="D73" s="6">
        <f>'original survey design'!D73</f>
        <v>4</v>
      </c>
      <c r="E73" s="6">
        <f>'original survey design'!E73</f>
        <v>5</v>
      </c>
      <c r="F73" s="6">
        <f>'original survey design'!F73</f>
        <v>4</v>
      </c>
      <c r="G73" s="6">
        <f>'original survey design'!G73</f>
        <v>4</v>
      </c>
      <c r="H73" s="6">
        <f>'original survey design'!H73</f>
        <v>4</v>
      </c>
      <c r="I73" s="6">
        <f>'original survey design'!I73</f>
        <v>4</v>
      </c>
      <c r="J73" s="6">
        <f>'original survey design'!J73</f>
        <v>4</v>
      </c>
      <c r="K73" s="6">
        <f>'original survey design'!K73</f>
        <v>4</v>
      </c>
      <c r="L73" s="6">
        <f>'original survey design'!L73</f>
        <v>4</v>
      </c>
      <c r="M73" s="6">
        <f>'original survey design'!M73</f>
        <v>4</v>
      </c>
      <c r="N73" s="6">
        <f>'original survey design'!N73</f>
        <v>4</v>
      </c>
      <c r="O73" s="6">
        <f>'original survey design'!O73</f>
        <v>4</v>
      </c>
      <c r="P73" s="6">
        <f>'original survey design'!P73</f>
        <v>4</v>
      </c>
      <c r="Q73" s="6">
        <f>'original survey design'!Q73</f>
        <v>4</v>
      </c>
      <c r="R73" s="6">
        <f>'original survey design'!R73</f>
        <v>4</v>
      </c>
      <c r="S73" s="6">
        <f>'original survey design'!S73</f>
        <v>4</v>
      </c>
      <c r="T73" s="6">
        <f>'original survey design'!T73</f>
        <v>4</v>
      </c>
      <c r="U73" s="49"/>
    </row>
    <row r="74" spans="1:21" x14ac:dyDescent="0.45">
      <c r="A74" s="4" t="str">
        <f>'original survey design'!A74</f>
        <v>Madhya Pradesh</v>
      </c>
      <c r="B74" s="2" t="str">
        <f>LEFT('original survey design'!B74,FIND(")",'original survey design'!B74))</f>
        <v>Large (100-199)</v>
      </c>
      <c r="C74" s="6">
        <f>'original survey design'!C74</f>
        <v>4</v>
      </c>
      <c r="D74" s="6">
        <f>'original survey design'!D74</f>
        <v>4</v>
      </c>
      <c r="E74" s="6">
        <f>'original survey design'!E74</f>
        <v>4</v>
      </c>
      <c r="F74" s="6">
        <f>'original survey design'!F74</f>
        <v>4</v>
      </c>
      <c r="G74" s="6">
        <f>'original survey design'!G74</f>
        <v>4</v>
      </c>
      <c r="H74" s="6">
        <f>'original survey design'!H74</f>
        <v>4</v>
      </c>
      <c r="I74" s="6">
        <f>'original survey design'!I74</f>
        <v>4</v>
      </c>
      <c r="J74" s="6">
        <f>'original survey design'!J74</f>
        <v>4</v>
      </c>
      <c r="K74" s="6">
        <f>'original survey design'!K74</f>
        <v>4</v>
      </c>
      <c r="L74" s="6">
        <f>'original survey design'!L74</f>
        <v>4</v>
      </c>
      <c r="M74" s="6">
        <f>'original survey design'!M74</f>
        <v>4</v>
      </c>
      <c r="N74" s="6">
        <f>'original survey design'!N74</f>
        <v>4</v>
      </c>
      <c r="O74" s="6">
        <f>'original survey design'!O74</f>
        <v>4</v>
      </c>
      <c r="P74" s="6">
        <f>'original survey design'!P74</f>
        <v>4</v>
      </c>
      <c r="Q74" s="6">
        <f>'original survey design'!Q74</f>
        <v>4</v>
      </c>
      <c r="R74" s="6">
        <f>'original survey design'!R74</f>
        <v>4</v>
      </c>
      <c r="S74" s="6">
        <f>'original survey design'!S74</f>
        <v>4</v>
      </c>
      <c r="T74" s="6">
        <f>'original survey design'!T74</f>
        <v>4</v>
      </c>
      <c r="U74" s="49"/>
    </row>
    <row r="75" spans="1:21" x14ac:dyDescent="0.45">
      <c r="A75" s="4" t="str">
        <f>'original survey design'!A75</f>
        <v>Madhya Pradesh</v>
      </c>
      <c r="B75" s="2" t="str">
        <f>LEFT('original survey design'!B75,FIND(")",'original survey design'!B75))</f>
        <v>Very Large (200 or more)</v>
      </c>
      <c r="C75" s="6">
        <f>'original survey design'!C75</f>
        <v>4</v>
      </c>
      <c r="D75" s="6">
        <f>'original survey design'!D75</f>
        <v>4</v>
      </c>
      <c r="E75" s="6">
        <f>'original survey design'!E75</f>
        <v>4</v>
      </c>
      <c r="F75" s="6">
        <f>'original survey design'!F75</f>
        <v>4</v>
      </c>
      <c r="G75" s="6">
        <f>'original survey design'!G75</f>
        <v>4</v>
      </c>
      <c r="H75" s="6">
        <f>'original survey design'!H75</f>
        <v>4</v>
      </c>
      <c r="I75" s="6">
        <f>'original survey design'!I75</f>
        <v>4</v>
      </c>
      <c r="J75" s="6">
        <f>'original survey design'!J75</f>
        <v>4</v>
      </c>
      <c r="K75" s="6">
        <f>'original survey design'!K75</f>
        <v>4</v>
      </c>
      <c r="L75" s="6">
        <f>'original survey design'!L75</f>
        <v>4</v>
      </c>
      <c r="M75" s="6">
        <f>'original survey design'!M75</f>
        <v>4</v>
      </c>
      <c r="N75" s="6">
        <f>'original survey design'!N75</f>
        <v>4</v>
      </c>
      <c r="O75" s="6">
        <f>'original survey design'!O75</f>
        <v>4</v>
      </c>
      <c r="P75" s="6">
        <f>'original survey design'!P75</f>
        <v>4</v>
      </c>
      <c r="Q75" s="6">
        <f>'original survey design'!Q75</f>
        <v>4</v>
      </c>
      <c r="R75" s="6">
        <f>'original survey design'!R75</f>
        <v>3</v>
      </c>
      <c r="S75" s="6">
        <f>'original survey design'!S75</f>
        <v>4</v>
      </c>
      <c r="T75" s="6">
        <f>'original survey design'!T75</f>
        <v>4</v>
      </c>
      <c r="U75" s="49"/>
    </row>
    <row r="76" spans="1:21" x14ac:dyDescent="0.45">
      <c r="A76" s="4" t="str">
        <f>'original survey design'!A76</f>
        <v>Madhya Pradesh</v>
      </c>
      <c r="B76" s="2" t="s">
        <v>142</v>
      </c>
      <c r="C76" s="6">
        <f>'original survey design'!C76</f>
        <v>10</v>
      </c>
      <c r="D76" s="6">
        <f>'original survey design'!D76</f>
        <v>4</v>
      </c>
      <c r="E76" s="6">
        <f>'original survey design'!E76</f>
        <v>4</v>
      </c>
      <c r="F76" s="6">
        <f>'original survey design'!F76</f>
        <v>4</v>
      </c>
      <c r="G76" s="6">
        <f>'original survey design'!G76</f>
        <v>4</v>
      </c>
      <c r="H76" s="6">
        <f>'original survey design'!H76</f>
        <v>4</v>
      </c>
      <c r="I76" s="6">
        <f>'original survey design'!I76</f>
        <v>4</v>
      </c>
      <c r="J76" s="6">
        <f>'original survey design'!J76</f>
        <v>4</v>
      </c>
      <c r="K76" s="6">
        <f>'original survey design'!K76</f>
        <v>4</v>
      </c>
      <c r="L76" s="6">
        <f>'original survey design'!L76</f>
        <v>4</v>
      </c>
      <c r="M76" s="6">
        <f>'original survey design'!M76</f>
        <v>17</v>
      </c>
      <c r="N76" s="6">
        <f>'original survey design'!N76</f>
        <v>6</v>
      </c>
      <c r="O76" s="6">
        <f>'original survey design'!O76</f>
        <v>18</v>
      </c>
      <c r="P76" s="6">
        <f>'original survey design'!P76</f>
        <v>22</v>
      </c>
      <c r="Q76" s="6">
        <f>'original survey design'!Q76</f>
        <v>4</v>
      </c>
      <c r="R76" s="6">
        <f>'original survey design'!R76</f>
        <v>11</v>
      </c>
      <c r="S76" s="6">
        <f>'original survey design'!S76</f>
        <v>4</v>
      </c>
      <c r="T76" s="6">
        <f>'original survey design'!T76</f>
        <v>20</v>
      </c>
    </row>
    <row r="77" spans="1:21" x14ac:dyDescent="0.45">
      <c r="A77" s="4" t="str">
        <f>'original survey design'!A77</f>
        <v>Maharashtra</v>
      </c>
      <c r="B77" s="2" t="str">
        <f>LEFT('original survey design'!B77,FIND(")",'original survey design'!B77))</f>
        <v>Small (5-19)</v>
      </c>
      <c r="C77" s="6">
        <f>'original survey design'!C77</f>
        <v>4</v>
      </c>
      <c r="D77" s="6">
        <f>'original survey design'!D77</f>
        <v>14</v>
      </c>
      <c r="E77" s="6">
        <f>'original survey design'!E77</f>
        <v>5</v>
      </c>
      <c r="F77" s="6">
        <f>'original survey design'!F77</f>
        <v>4</v>
      </c>
      <c r="G77" s="6">
        <f>'original survey design'!G77</f>
        <v>4</v>
      </c>
      <c r="H77" s="6">
        <f>'original survey design'!H77</f>
        <v>4</v>
      </c>
      <c r="I77" s="6">
        <f>'original survey design'!I77</f>
        <v>4</v>
      </c>
      <c r="J77" s="6">
        <f>'original survey design'!J77</f>
        <v>4</v>
      </c>
      <c r="K77" s="6">
        <f>'original survey design'!K77</f>
        <v>4</v>
      </c>
      <c r="L77" s="6">
        <f>'original survey design'!L77</f>
        <v>4</v>
      </c>
      <c r="M77" s="6">
        <f>'original survey design'!M77</f>
        <v>38</v>
      </c>
      <c r="N77" s="6">
        <f>'original survey design'!N77</f>
        <v>5</v>
      </c>
      <c r="O77" s="6">
        <f>'original survey design'!O77</f>
        <v>4</v>
      </c>
      <c r="P77" s="6">
        <f>'original survey design'!P77</f>
        <v>38</v>
      </c>
      <c r="Q77" s="6">
        <f>'original survey design'!Q77</f>
        <v>4</v>
      </c>
      <c r="R77" s="6">
        <f>'original survey design'!R77</f>
        <v>4</v>
      </c>
      <c r="S77" s="6">
        <f>'original survey design'!S77</f>
        <v>6</v>
      </c>
      <c r="T77" s="6">
        <f>'original survey design'!T77</f>
        <v>38</v>
      </c>
      <c r="U77" s="49">
        <f>SUM(C77:T81)</f>
        <v>664</v>
      </c>
    </row>
    <row r="78" spans="1:21" x14ac:dyDescent="0.45">
      <c r="A78" s="4" t="str">
        <f>'original survey design'!A78</f>
        <v>Maharashtra</v>
      </c>
      <c r="B78" s="2" t="str">
        <f>LEFT('original survey design'!B78,FIND(")",'original survey design'!B78))</f>
        <v>Medium (20-99)</v>
      </c>
      <c r="C78" s="6">
        <f>'original survey design'!C78</f>
        <v>5</v>
      </c>
      <c r="D78" s="6">
        <f>'original survey design'!D78</f>
        <v>5</v>
      </c>
      <c r="E78" s="6">
        <f>'original survey design'!E78</f>
        <v>6</v>
      </c>
      <c r="F78" s="6">
        <f>'original survey design'!F78</f>
        <v>5</v>
      </c>
      <c r="G78" s="6">
        <f>'original survey design'!G78</f>
        <v>4</v>
      </c>
      <c r="H78" s="6">
        <f>'original survey design'!H78</f>
        <v>5</v>
      </c>
      <c r="I78" s="6">
        <f>'original survey design'!I78</f>
        <v>4</v>
      </c>
      <c r="J78" s="6">
        <f>'original survey design'!J78</f>
        <v>5</v>
      </c>
      <c r="K78" s="6">
        <f>'original survey design'!K78</f>
        <v>6</v>
      </c>
      <c r="L78" s="6">
        <f>'original survey design'!L78</f>
        <v>4</v>
      </c>
      <c r="M78" s="6">
        <f>'original survey design'!M78</f>
        <v>11</v>
      </c>
      <c r="N78" s="6">
        <f>'original survey design'!N78</f>
        <v>6</v>
      </c>
      <c r="O78" s="6">
        <f>'original survey design'!O78</f>
        <v>6</v>
      </c>
      <c r="P78" s="6">
        <f>'original survey design'!P78</f>
        <v>5</v>
      </c>
      <c r="Q78" s="6">
        <f>'original survey design'!Q78</f>
        <v>4</v>
      </c>
      <c r="R78" s="6">
        <f>'original survey design'!R78</f>
        <v>5</v>
      </c>
      <c r="S78" s="6">
        <f>'original survey design'!S78</f>
        <v>5</v>
      </c>
      <c r="T78" s="6">
        <f>'original survey design'!T78</f>
        <v>9</v>
      </c>
      <c r="U78" s="49"/>
    </row>
    <row r="79" spans="1:21" x14ac:dyDescent="0.45">
      <c r="A79" s="4" t="str">
        <f>'original survey design'!A79</f>
        <v>Maharashtra</v>
      </c>
      <c r="B79" s="2" t="str">
        <f>LEFT('original survey design'!B79,FIND(")",'original survey design'!B79))</f>
        <v>Large (100-199)</v>
      </c>
      <c r="C79" s="6">
        <f>'original survey design'!C79</f>
        <v>4</v>
      </c>
      <c r="D79" s="6">
        <f>'original survey design'!D79</f>
        <v>4</v>
      </c>
      <c r="E79" s="6">
        <f>'original survey design'!E79</f>
        <v>4</v>
      </c>
      <c r="F79" s="6">
        <f>'original survey design'!F79</f>
        <v>4</v>
      </c>
      <c r="G79" s="6">
        <f>'original survey design'!G79</f>
        <v>4</v>
      </c>
      <c r="H79" s="6">
        <f>'original survey design'!H79</f>
        <v>4</v>
      </c>
      <c r="I79" s="6">
        <f>'original survey design'!I79</f>
        <v>4</v>
      </c>
      <c r="J79" s="6">
        <f>'original survey design'!J79</f>
        <v>4</v>
      </c>
      <c r="K79" s="6">
        <f>'original survey design'!K79</f>
        <v>4</v>
      </c>
      <c r="L79" s="6">
        <f>'original survey design'!L79</f>
        <v>4</v>
      </c>
      <c r="M79" s="6">
        <f>'original survey design'!M79</f>
        <v>4</v>
      </c>
      <c r="N79" s="6">
        <f>'original survey design'!N79</f>
        <v>4</v>
      </c>
      <c r="O79" s="6">
        <f>'original survey design'!O79</f>
        <v>4</v>
      </c>
      <c r="P79" s="6">
        <f>'original survey design'!P79</f>
        <v>4</v>
      </c>
      <c r="Q79" s="6">
        <f>'original survey design'!Q79</f>
        <v>4</v>
      </c>
      <c r="R79" s="6">
        <f>'original survey design'!R79</f>
        <v>4</v>
      </c>
      <c r="S79" s="6">
        <f>'original survey design'!S79</f>
        <v>4</v>
      </c>
      <c r="T79" s="6">
        <f>'original survey design'!T79</f>
        <v>4</v>
      </c>
      <c r="U79" s="49"/>
    </row>
    <row r="80" spans="1:21" x14ac:dyDescent="0.45">
      <c r="A80" s="4" t="str">
        <f>'original survey design'!A80</f>
        <v>Maharashtra</v>
      </c>
      <c r="B80" s="2" t="str">
        <f>LEFT('original survey design'!B80,FIND(")",'original survey design'!B80))</f>
        <v>Very Large (200 or more)</v>
      </c>
      <c r="C80" s="6">
        <f>'original survey design'!C80</f>
        <v>4</v>
      </c>
      <c r="D80" s="6">
        <f>'original survey design'!D80</f>
        <v>4</v>
      </c>
      <c r="E80" s="6">
        <f>'original survey design'!E80</f>
        <v>4</v>
      </c>
      <c r="F80" s="6">
        <f>'original survey design'!F80</f>
        <v>4</v>
      </c>
      <c r="G80" s="6">
        <f>'original survey design'!G80</f>
        <v>4</v>
      </c>
      <c r="H80" s="6">
        <f>'original survey design'!H80</f>
        <v>4</v>
      </c>
      <c r="I80" s="6">
        <f>'original survey design'!I80</f>
        <v>4</v>
      </c>
      <c r="J80" s="6">
        <f>'original survey design'!J80</f>
        <v>4</v>
      </c>
      <c r="K80" s="6">
        <f>'original survey design'!K80</f>
        <v>4</v>
      </c>
      <c r="L80" s="6">
        <f>'original survey design'!L80</f>
        <v>4</v>
      </c>
      <c r="M80" s="6">
        <f>'original survey design'!M80</f>
        <v>4</v>
      </c>
      <c r="N80" s="6">
        <f>'original survey design'!N80</f>
        <v>4</v>
      </c>
      <c r="O80" s="6">
        <f>'original survey design'!O80</f>
        <v>4</v>
      </c>
      <c r="P80" s="6">
        <f>'original survey design'!P80</f>
        <v>4</v>
      </c>
      <c r="Q80" s="6">
        <f>'original survey design'!Q80</f>
        <v>4</v>
      </c>
      <c r="R80" s="6">
        <f>'original survey design'!R80</f>
        <v>4</v>
      </c>
      <c r="S80" s="6">
        <f>'original survey design'!S80</f>
        <v>4</v>
      </c>
      <c r="T80" s="6">
        <f>'original survey design'!T80</f>
        <v>4</v>
      </c>
    </row>
    <row r="81" spans="1:21" x14ac:dyDescent="0.45">
      <c r="A81" s="4" t="str">
        <f>'original survey design'!A81</f>
        <v>Maharashtra</v>
      </c>
      <c r="B81" s="2" t="s">
        <v>142</v>
      </c>
      <c r="C81" s="6">
        <f>'original survey design'!C81</f>
        <v>24</v>
      </c>
      <c r="D81" s="6">
        <f>'original survey design'!D81</f>
        <v>7</v>
      </c>
      <c r="E81" s="6">
        <f>'original survey design'!E81</f>
        <v>4</v>
      </c>
      <c r="F81" s="6">
        <f>'original survey design'!F81</f>
        <v>7</v>
      </c>
      <c r="G81" s="6">
        <f>'original survey design'!G81</f>
        <v>4</v>
      </c>
      <c r="H81" s="6">
        <f>'original survey design'!H81</f>
        <v>5</v>
      </c>
      <c r="I81" s="6">
        <f>'original survey design'!I81</f>
        <v>8</v>
      </c>
      <c r="J81" s="6">
        <f>'original survey design'!J81</f>
        <v>4</v>
      </c>
      <c r="K81" s="6">
        <f>'original survey design'!K81</f>
        <v>10</v>
      </c>
      <c r="L81" s="6">
        <f>'original survey design'!L81</f>
        <v>4</v>
      </c>
      <c r="M81" s="6">
        <f>'original survey design'!M81</f>
        <v>50</v>
      </c>
      <c r="N81" s="6">
        <f>'original survey design'!N81</f>
        <v>10</v>
      </c>
      <c r="O81" s="6">
        <f>'original survey design'!O81</f>
        <v>27</v>
      </c>
      <c r="P81" s="6">
        <f>'original survey design'!P81</f>
        <v>18</v>
      </c>
      <c r="Q81" s="6">
        <f>'original survey design'!Q81</f>
        <v>4</v>
      </c>
      <c r="R81" s="6">
        <f>'original survey design'!R81</f>
        <v>15</v>
      </c>
      <c r="S81" s="6">
        <f>'original survey design'!S81</f>
        <v>4</v>
      </c>
      <c r="T81" s="6">
        <f>'original survey design'!T81</f>
        <v>27</v>
      </c>
      <c r="U81" s="49"/>
    </row>
    <row r="82" spans="1:21" x14ac:dyDescent="0.45">
      <c r="A82" s="4" t="str">
        <f>'original survey design'!A82</f>
        <v>Odisha</v>
      </c>
      <c r="B82" s="2" t="str">
        <f>LEFT('original survey design'!B82,FIND(")",'original survey design'!B82))</f>
        <v>Small (5-19)</v>
      </c>
      <c r="C82" s="6">
        <f>'original survey design'!C82</f>
        <v>4</v>
      </c>
      <c r="D82" s="6">
        <f>'original survey design'!D82</f>
        <v>4</v>
      </c>
      <c r="E82" s="6">
        <f>'original survey design'!E82</f>
        <v>4</v>
      </c>
      <c r="F82" s="6">
        <f>'original survey design'!F82</f>
        <v>4</v>
      </c>
      <c r="G82" s="6">
        <f>'original survey design'!G82</f>
        <v>4</v>
      </c>
      <c r="H82" s="6">
        <f>'original survey design'!H82</f>
        <v>4</v>
      </c>
      <c r="I82" s="6">
        <f>'original survey design'!I82</f>
        <v>4</v>
      </c>
      <c r="J82" s="6">
        <f>'original survey design'!J82</f>
        <v>4</v>
      </c>
      <c r="K82" s="6">
        <f>'original survey design'!K82</f>
        <v>4</v>
      </c>
      <c r="L82" s="6">
        <f>'original survey design'!L82</f>
        <v>4</v>
      </c>
      <c r="M82" s="6">
        <f>'original survey design'!M82</f>
        <v>4</v>
      </c>
      <c r="N82" s="6">
        <f>'original survey design'!N82</f>
        <v>4</v>
      </c>
      <c r="O82" s="6">
        <f>'original survey design'!O82</f>
        <v>4</v>
      </c>
      <c r="P82" s="6">
        <f>'original survey design'!P82</f>
        <v>4</v>
      </c>
      <c r="Q82" s="6">
        <f>'original survey design'!Q82</f>
        <v>4</v>
      </c>
      <c r="R82" s="6">
        <f>'original survey design'!R82</f>
        <v>4</v>
      </c>
      <c r="S82" s="6">
        <f>'original survey design'!S82</f>
        <v>4</v>
      </c>
      <c r="T82" s="6">
        <f>'original survey design'!T82</f>
        <v>4</v>
      </c>
      <c r="U82" s="49">
        <f>SUM(C82:T86)</f>
        <v>391</v>
      </c>
    </row>
    <row r="83" spans="1:21" x14ac:dyDescent="0.45">
      <c r="A83" s="4" t="str">
        <f>'original survey design'!A83</f>
        <v>Odisha</v>
      </c>
      <c r="B83" s="2" t="str">
        <f>LEFT('original survey design'!B83,FIND(")",'original survey design'!B83))</f>
        <v>Medium (20-99)</v>
      </c>
      <c r="C83" s="6">
        <f>'original survey design'!C83</f>
        <v>4</v>
      </c>
      <c r="D83" s="6">
        <f>'original survey design'!D83</f>
        <v>4</v>
      </c>
      <c r="E83" s="6">
        <f>'original survey design'!E83</f>
        <v>5</v>
      </c>
      <c r="F83" s="6">
        <f>'original survey design'!F83</f>
        <v>4</v>
      </c>
      <c r="G83" s="6">
        <f>'original survey design'!G83</f>
        <v>4</v>
      </c>
      <c r="H83" s="6">
        <f>'original survey design'!H83</f>
        <v>4</v>
      </c>
      <c r="I83" s="6">
        <f>'original survey design'!I83</f>
        <v>4</v>
      </c>
      <c r="J83" s="6">
        <f>'original survey design'!J83</f>
        <v>4</v>
      </c>
      <c r="K83" s="6">
        <f>'original survey design'!K83</f>
        <v>4</v>
      </c>
      <c r="L83" s="6">
        <f>'original survey design'!L83</f>
        <v>4</v>
      </c>
      <c r="M83" s="6">
        <f>'original survey design'!M83</f>
        <v>4</v>
      </c>
      <c r="N83" s="6">
        <f>'original survey design'!N83</f>
        <v>4</v>
      </c>
      <c r="O83" s="6">
        <f>'original survey design'!O83</f>
        <v>4</v>
      </c>
      <c r="P83" s="6">
        <f>'original survey design'!P83</f>
        <v>4</v>
      </c>
      <c r="Q83" s="6">
        <f>'original survey design'!Q83</f>
        <v>4</v>
      </c>
      <c r="R83" s="6">
        <f>'original survey design'!R83</f>
        <v>4</v>
      </c>
      <c r="S83" s="6">
        <f>'original survey design'!S83</f>
        <v>4</v>
      </c>
      <c r="T83" s="6">
        <f>'original survey design'!T83</f>
        <v>4</v>
      </c>
      <c r="U83" s="49"/>
    </row>
    <row r="84" spans="1:21" x14ac:dyDescent="0.45">
      <c r="A84" s="4" t="str">
        <f>'original survey design'!A84</f>
        <v>Odisha</v>
      </c>
      <c r="B84" s="2" t="str">
        <f>LEFT('original survey design'!B84,FIND(")",'original survey design'!B84))</f>
        <v>Large (100-199)</v>
      </c>
      <c r="C84" s="6">
        <f>'original survey design'!C84</f>
        <v>4</v>
      </c>
      <c r="D84" s="6">
        <f>'original survey design'!D84</f>
        <v>4</v>
      </c>
      <c r="E84" s="6">
        <f>'original survey design'!E84</f>
        <v>2</v>
      </c>
      <c r="F84" s="6">
        <f>'original survey design'!F84</f>
        <v>4</v>
      </c>
      <c r="G84" s="6">
        <f>'original survey design'!G84</f>
        <v>4</v>
      </c>
      <c r="H84" s="6">
        <f>'original survey design'!H84</f>
        <v>4</v>
      </c>
      <c r="I84" s="6">
        <f>'original survey design'!I84</f>
        <v>4</v>
      </c>
      <c r="J84" s="6">
        <f>'original survey design'!J84</f>
        <v>4</v>
      </c>
      <c r="K84" s="6">
        <f>'original survey design'!K84</f>
        <v>3</v>
      </c>
      <c r="L84" s="6">
        <f>'original survey design'!L84</f>
        <v>3</v>
      </c>
      <c r="M84" s="6">
        <f>'original survey design'!M84</f>
        <v>4</v>
      </c>
      <c r="N84" s="6">
        <f>'original survey design'!N84</f>
        <v>4</v>
      </c>
      <c r="O84" s="6">
        <f>'original survey design'!O84</f>
        <v>4</v>
      </c>
      <c r="P84" s="6">
        <f>'original survey design'!P84</f>
        <v>3</v>
      </c>
      <c r="Q84" s="6">
        <f>'original survey design'!Q84</f>
        <v>5</v>
      </c>
      <c r="R84" s="6">
        <f>'original survey design'!R84</f>
        <v>4</v>
      </c>
      <c r="S84" s="6">
        <f>'original survey design'!S84</f>
        <v>4</v>
      </c>
      <c r="T84" s="6">
        <f>'original survey design'!T84</f>
        <v>4</v>
      </c>
    </row>
    <row r="85" spans="1:21" x14ac:dyDescent="0.45">
      <c r="A85" s="4" t="str">
        <f>'original survey design'!A85</f>
        <v>Odisha</v>
      </c>
      <c r="B85" s="2" t="str">
        <f>LEFT('original survey design'!B85,FIND(")",'original survey design'!B85))</f>
        <v>Very Large (200 or more)</v>
      </c>
      <c r="C85" s="6">
        <f>'original survey design'!C85</f>
        <v>4</v>
      </c>
      <c r="D85" s="6">
        <f>'original survey design'!D85</f>
        <v>4</v>
      </c>
      <c r="E85" s="6">
        <f>'original survey design'!E85</f>
        <v>4</v>
      </c>
      <c r="F85" s="6">
        <f>'original survey design'!F85</f>
        <v>4</v>
      </c>
      <c r="G85" s="6">
        <f>'original survey design'!G85</f>
        <v>2</v>
      </c>
      <c r="H85" s="6">
        <f>'original survey design'!H85</f>
        <v>4</v>
      </c>
      <c r="I85" s="6">
        <f>'original survey design'!I85</f>
        <v>4</v>
      </c>
      <c r="J85" s="6">
        <f>'original survey design'!J85</f>
        <v>4</v>
      </c>
      <c r="K85" s="6">
        <f>'original survey design'!K85</f>
        <v>4</v>
      </c>
      <c r="L85" s="6">
        <f>'original survey design'!L85</f>
        <v>3</v>
      </c>
      <c r="M85" s="6">
        <f>'original survey design'!M85</f>
        <v>4</v>
      </c>
      <c r="N85" s="6">
        <f>'original survey design'!N85</f>
        <v>4</v>
      </c>
      <c r="O85" s="6">
        <f>'original survey design'!O85</f>
        <v>4</v>
      </c>
      <c r="P85" s="6">
        <f>'original survey design'!P85</f>
        <v>2</v>
      </c>
      <c r="Q85" s="6">
        <f>'original survey design'!Q85</f>
        <v>8</v>
      </c>
      <c r="R85" s="6">
        <f>'original survey design'!R85</f>
        <v>4</v>
      </c>
      <c r="S85" s="6">
        <f>'original survey design'!S85</f>
        <v>4</v>
      </c>
      <c r="T85" s="6">
        <f>'original survey design'!T85</f>
        <v>4</v>
      </c>
      <c r="U85" s="49"/>
    </row>
    <row r="86" spans="1:21" x14ac:dyDescent="0.45">
      <c r="A86" s="4" t="str">
        <f>'original survey design'!A86</f>
        <v>Odisha</v>
      </c>
      <c r="B86" s="2" t="s">
        <v>142</v>
      </c>
      <c r="C86" s="6">
        <f>'original survey design'!C86</f>
        <v>7</v>
      </c>
      <c r="D86" s="6">
        <f>'original survey design'!D86</f>
        <v>4</v>
      </c>
      <c r="E86" s="6">
        <f>'original survey design'!E86</f>
        <v>4</v>
      </c>
      <c r="F86" s="6">
        <f>'original survey design'!F86</f>
        <v>4</v>
      </c>
      <c r="G86" s="6">
        <f>'original survey design'!G86</f>
        <v>4</v>
      </c>
      <c r="H86" s="6">
        <f>'original survey design'!H86</f>
        <v>4</v>
      </c>
      <c r="I86" s="6">
        <f>'original survey design'!I86</f>
        <v>4</v>
      </c>
      <c r="J86" s="6">
        <f>'original survey design'!J86</f>
        <v>4</v>
      </c>
      <c r="K86" s="6">
        <f>'original survey design'!K86</f>
        <v>4</v>
      </c>
      <c r="L86" s="6">
        <f>'original survey design'!L86</f>
        <v>4</v>
      </c>
      <c r="M86" s="6">
        <f>'original survey design'!M86</f>
        <v>9</v>
      </c>
      <c r="N86" s="6">
        <f>'original survey design'!N86</f>
        <v>4</v>
      </c>
      <c r="O86" s="6">
        <f>'original survey design'!O86</f>
        <v>10</v>
      </c>
      <c r="P86" s="6">
        <f>'original survey design'!P86</f>
        <v>14</v>
      </c>
      <c r="Q86" s="6">
        <f>'original survey design'!Q86</f>
        <v>4</v>
      </c>
      <c r="R86" s="6">
        <f>'original survey design'!R86</f>
        <v>4</v>
      </c>
      <c r="S86" s="6">
        <f>'original survey design'!S86</f>
        <v>4</v>
      </c>
      <c r="T86" s="6">
        <f>'original survey design'!T86</f>
        <v>15</v>
      </c>
      <c r="U86" s="49"/>
    </row>
    <row r="87" spans="1:21" x14ac:dyDescent="0.45">
      <c r="A87" s="4" t="str">
        <f>'original survey design'!A87</f>
        <v>Punjab, Chandigarh</v>
      </c>
      <c r="B87" s="2" t="str">
        <f>LEFT('original survey design'!B87,FIND(")",'original survey design'!B87))</f>
        <v>Small (5-19)</v>
      </c>
      <c r="C87" s="6">
        <f>'original survey design'!C87</f>
        <v>4</v>
      </c>
      <c r="D87" s="6">
        <f>'original survey design'!D87</f>
        <v>4</v>
      </c>
      <c r="E87" s="6">
        <f>'original survey design'!E87</f>
        <v>4</v>
      </c>
      <c r="F87" s="6">
        <f>'original survey design'!F87</f>
        <v>4</v>
      </c>
      <c r="G87" s="6">
        <f>'original survey design'!G87</f>
        <v>4</v>
      </c>
      <c r="H87" s="6">
        <f>'original survey design'!H87</f>
        <v>4</v>
      </c>
      <c r="I87" s="6">
        <f>'original survey design'!I87</f>
        <v>4</v>
      </c>
      <c r="J87" s="6">
        <f>'original survey design'!J87</f>
        <v>4</v>
      </c>
      <c r="K87" s="6">
        <f>'original survey design'!K87</f>
        <v>4</v>
      </c>
      <c r="L87" s="6">
        <f>'original survey design'!L87</f>
        <v>4</v>
      </c>
      <c r="M87" s="6">
        <f>'original survey design'!M87</f>
        <v>4</v>
      </c>
      <c r="N87" s="6">
        <f>'original survey design'!N87</f>
        <v>4</v>
      </c>
      <c r="O87" s="6">
        <f>'original survey design'!O87</f>
        <v>4</v>
      </c>
      <c r="P87" s="6">
        <f>'original survey design'!P87</f>
        <v>4</v>
      </c>
      <c r="Q87" s="6">
        <f>'original survey design'!Q87</f>
        <v>4</v>
      </c>
      <c r="R87" s="6">
        <f>'original survey design'!R87</f>
        <v>4</v>
      </c>
      <c r="S87" s="6">
        <f>'original survey design'!S87</f>
        <v>4</v>
      </c>
      <c r="T87" s="6">
        <f>'original survey design'!T87</f>
        <v>4</v>
      </c>
      <c r="U87" s="49">
        <f>SUM(C87:T91)</f>
        <v>396</v>
      </c>
    </row>
    <row r="88" spans="1:21" x14ac:dyDescent="0.45">
      <c r="A88" s="4" t="str">
        <f>'original survey design'!A88</f>
        <v>Punjab, Chandigarh</v>
      </c>
      <c r="B88" s="2" t="str">
        <f>LEFT('original survey design'!B88,FIND(")",'original survey design'!B88))</f>
        <v>Medium (20-99)</v>
      </c>
      <c r="C88" s="6">
        <f>'original survey design'!C88</f>
        <v>6</v>
      </c>
      <c r="D88" s="6">
        <f>'original survey design'!D88</f>
        <v>4</v>
      </c>
      <c r="E88" s="6">
        <f>'original survey design'!E88</f>
        <v>5</v>
      </c>
      <c r="F88" s="6">
        <f>'original survey design'!F88</f>
        <v>4</v>
      </c>
      <c r="G88" s="6">
        <f>'original survey design'!G88</f>
        <v>4</v>
      </c>
      <c r="H88" s="6">
        <f>'original survey design'!H88</f>
        <v>4</v>
      </c>
      <c r="I88" s="6">
        <f>'original survey design'!I88</f>
        <v>5</v>
      </c>
      <c r="J88" s="6">
        <f>'original survey design'!J88</f>
        <v>4</v>
      </c>
      <c r="K88" s="6">
        <f>'original survey design'!K88</f>
        <v>4</v>
      </c>
      <c r="L88" s="6">
        <f>'original survey design'!L88</f>
        <v>4</v>
      </c>
      <c r="M88" s="6">
        <f>'original survey design'!M88</f>
        <v>5</v>
      </c>
      <c r="N88" s="6">
        <f>'original survey design'!N88</f>
        <v>4</v>
      </c>
      <c r="O88" s="6">
        <f>'original survey design'!O88</f>
        <v>4</v>
      </c>
      <c r="P88" s="6">
        <f>'original survey design'!P88</f>
        <v>4</v>
      </c>
      <c r="Q88" s="6">
        <f>'original survey design'!Q88</f>
        <v>4</v>
      </c>
      <c r="R88" s="6">
        <f>'original survey design'!R88</f>
        <v>4</v>
      </c>
      <c r="S88" s="6">
        <f>'original survey design'!S88</f>
        <v>4</v>
      </c>
      <c r="T88" s="6">
        <f>'original survey design'!T88</f>
        <v>4</v>
      </c>
    </row>
    <row r="89" spans="1:21" x14ac:dyDescent="0.45">
      <c r="A89" s="4" t="str">
        <f>'original survey design'!A89</f>
        <v>Punjab, Chandigarh</v>
      </c>
      <c r="B89" s="2" t="str">
        <f>LEFT('original survey design'!B89,FIND(")",'original survey design'!B89))</f>
        <v>Large (100-199)</v>
      </c>
      <c r="C89" s="6">
        <f>'original survey design'!C89</f>
        <v>4</v>
      </c>
      <c r="D89" s="6">
        <f>'original survey design'!D89</f>
        <v>4</v>
      </c>
      <c r="E89" s="6">
        <f>'original survey design'!E89</f>
        <v>4</v>
      </c>
      <c r="F89" s="6">
        <f>'original survey design'!F89</f>
        <v>4</v>
      </c>
      <c r="G89" s="6">
        <f>'original survey design'!G89</f>
        <v>4</v>
      </c>
      <c r="H89" s="6">
        <f>'original survey design'!H89</f>
        <v>4</v>
      </c>
      <c r="I89" s="6">
        <f>'original survey design'!I89</f>
        <v>4</v>
      </c>
      <c r="J89" s="6">
        <f>'original survey design'!J89</f>
        <v>4</v>
      </c>
      <c r="K89" s="6">
        <f>'original survey design'!K89</f>
        <v>4</v>
      </c>
      <c r="L89" s="6">
        <f>'original survey design'!L89</f>
        <v>4</v>
      </c>
      <c r="M89" s="6">
        <f>'original survey design'!M89</f>
        <v>4</v>
      </c>
      <c r="N89" s="6">
        <f>'original survey design'!N89</f>
        <v>4</v>
      </c>
      <c r="O89" s="6">
        <f>'original survey design'!O89</f>
        <v>4</v>
      </c>
      <c r="P89" s="6">
        <f>'original survey design'!P89</f>
        <v>4</v>
      </c>
      <c r="Q89" s="6">
        <f>'original survey design'!Q89</f>
        <v>4</v>
      </c>
      <c r="R89" s="6">
        <f>'original survey design'!R89</f>
        <v>4</v>
      </c>
      <c r="S89" s="6">
        <f>'original survey design'!S89</f>
        <v>4</v>
      </c>
      <c r="T89" s="6">
        <f>'original survey design'!T89</f>
        <v>4</v>
      </c>
      <c r="U89" s="49"/>
    </row>
    <row r="90" spans="1:21" x14ac:dyDescent="0.45">
      <c r="A90" s="4" t="str">
        <f>'original survey design'!A90</f>
        <v>Punjab, Chandigarh</v>
      </c>
      <c r="B90" s="2" t="str">
        <f>LEFT('original survey design'!B90,FIND(")",'original survey design'!B90))</f>
        <v>Very Large (200 or more)</v>
      </c>
      <c r="C90" s="6">
        <f>'original survey design'!C90</f>
        <v>4</v>
      </c>
      <c r="D90" s="6">
        <f>'original survey design'!D90</f>
        <v>4</v>
      </c>
      <c r="E90" s="6">
        <f>'original survey design'!E90</f>
        <v>4</v>
      </c>
      <c r="F90" s="6">
        <f>'original survey design'!F90</f>
        <v>4</v>
      </c>
      <c r="G90" s="6">
        <f>'original survey design'!G90</f>
        <v>4</v>
      </c>
      <c r="H90" s="6">
        <f>'original survey design'!H90</f>
        <v>4</v>
      </c>
      <c r="I90" s="6">
        <f>'original survey design'!I90</f>
        <v>4</v>
      </c>
      <c r="J90" s="6">
        <f>'original survey design'!J90</f>
        <v>4</v>
      </c>
      <c r="K90" s="6">
        <f>'original survey design'!K90</f>
        <v>4</v>
      </c>
      <c r="L90" s="6">
        <f>'original survey design'!L90</f>
        <v>4</v>
      </c>
      <c r="M90" s="6">
        <f>'original survey design'!M90</f>
        <v>4</v>
      </c>
      <c r="N90" s="6">
        <f>'original survey design'!N90</f>
        <v>4</v>
      </c>
      <c r="O90" s="6">
        <f>'original survey design'!O90</f>
        <v>4</v>
      </c>
      <c r="P90" s="6">
        <f>'original survey design'!P90</f>
        <v>4</v>
      </c>
      <c r="Q90" s="6">
        <f>'original survey design'!Q90</f>
        <v>4</v>
      </c>
      <c r="R90" s="6">
        <f>'original survey design'!R90</f>
        <v>4</v>
      </c>
      <c r="S90" s="6">
        <f>'original survey design'!S90</f>
        <v>4</v>
      </c>
      <c r="T90" s="6">
        <f>'original survey design'!T90</f>
        <v>4</v>
      </c>
      <c r="U90" s="49"/>
    </row>
    <row r="91" spans="1:21" x14ac:dyDescent="0.45">
      <c r="A91" s="4" t="str">
        <f>'original survey design'!A91</f>
        <v>Punjab, Chandigarh</v>
      </c>
      <c r="B91" s="2" t="s">
        <v>142</v>
      </c>
      <c r="C91" s="6">
        <f>'original survey design'!C91</f>
        <v>4</v>
      </c>
      <c r="D91" s="6">
        <f>'original survey design'!D91</f>
        <v>4</v>
      </c>
      <c r="E91" s="6">
        <f>'original survey design'!E91</f>
        <v>4</v>
      </c>
      <c r="F91" s="6">
        <f>'original survey design'!F91</f>
        <v>4</v>
      </c>
      <c r="G91" s="6">
        <f>'original survey design'!G91</f>
        <v>4</v>
      </c>
      <c r="H91" s="6">
        <f>'original survey design'!H91</f>
        <v>4</v>
      </c>
      <c r="I91" s="6">
        <f>'original survey design'!I91</f>
        <v>4</v>
      </c>
      <c r="J91" s="6">
        <f>'original survey design'!J91</f>
        <v>4</v>
      </c>
      <c r="K91" s="6">
        <f>'original survey design'!K91</f>
        <v>4</v>
      </c>
      <c r="L91" s="6">
        <f>'original survey design'!L91</f>
        <v>4</v>
      </c>
      <c r="M91" s="6">
        <f>'original survey design'!M91</f>
        <v>10</v>
      </c>
      <c r="N91" s="6">
        <f>'original survey design'!N91</f>
        <v>4</v>
      </c>
      <c r="O91" s="6">
        <f>'original survey design'!O91</f>
        <v>11</v>
      </c>
      <c r="P91" s="6">
        <f>'original survey design'!P91</f>
        <v>11</v>
      </c>
      <c r="Q91" s="6">
        <f>'original survey design'!Q91</f>
        <v>4</v>
      </c>
      <c r="R91" s="6">
        <f>'original survey design'!R91</f>
        <v>5</v>
      </c>
      <c r="S91" s="6">
        <f>'original survey design'!S91</f>
        <v>4</v>
      </c>
      <c r="T91" s="6">
        <f>'original survey design'!T91</f>
        <v>14</v>
      </c>
      <c r="U91" s="49"/>
    </row>
    <row r="92" spans="1:21" x14ac:dyDescent="0.45">
      <c r="A92" s="4" t="str">
        <f>'original survey design'!A92</f>
        <v>Rajasthan</v>
      </c>
      <c r="B92" s="2" t="str">
        <f>LEFT('original survey design'!B92,FIND(")",'original survey design'!B92))</f>
        <v>Small (5-19)</v>
      </c>
      <c r="C92" s="6">
        <f>'original survey design'!C92</f>
        <v>4</v>
      </c>
      <c r="D92" s="6">
        <f>'original survey design'!D92</f>
        <v>4</v>
      </c>
      <c r="E92" s="6">
        <f>'original survey design'!E92</f>
        <v>4</v>
      </c>
      <c r="F92" s="6">
        <f>'original survey design'!F92</f>
        <v>4</v>
      </c>
      <c r="G92" s="6">
        <f>'original survey design'!G92</f>
        <v>4</v>
      </c>
      <c r="H92" s="6">
        <f>'original survey design'!H92</f>
        <v>4</v>
      </c>
      <c r="I92" s="6">
        <f>'original survey design'!I92</f>
        <v>4</v>
      </c>
      <c r="J92" s="6">
        <f>'original survey design'!J92</f>
        <v>4</v>
      </c>
      <c r="K92" s="6">
        <f>'original survey design'!K92</f>
        <v>4</v>
      </c>
      <c r="L92" s="6">
        <f>'original survey design'!L92</f>
        <v>4</v>
      </c>
      <c r="M92" s="6">
        <f>'original survey design'!M92</f>
        <v>4</v>
      </c>
      <c r="N92" s="6">
        <f>'original survey design'!N92</f>
        <v>4</v>
      </c>
      <c r="O92" s="6">
        <f>'original survey design'!O92</f>
        <v>4</v>
      </c>
      <c r="P92" s="6">
        <f>'original survey design'!P92</f>
        <v>4</v>
      </c>
      <c r="Q92" s="6">
        <f>'original survey design'!Q92</f>
        <v>4</v>
      </c>
      <c r="R92" s="6">
        <f>'original survey design'!R92</f>
        <v>4</v>
      </c>
      <c r="S92" s="6">
        <f>'original survey design'!S92</f>
        <v>4</v>
      </c>
      <c r="T92" s="6">
        <f>'original survey design'!T92</f>
        <v>4</v>
      </c>
      <c r="U92" s="49">
        <f>SUM(C92:T96)</f>
        <v>414</v>
      </c>
    </row>
    <row r="93" spans="1:21" x14ac:dyDescent="0.45">
      <c r="A93" s="4" t="str">
        <f>'original survey design'!A93</f>
        <v>Rajasthan</v>
      </c>
      <c r="B93" s="2" t="str">
        <f>LEFT('original survey design'!B93,FIND(")",'original survey design'!B93))</f>
        <v>Medium (20-99)</v>
      </c>
      <c r="C93" s="6">
        <f>'original survey design'!C93</f>
        <v>4</v>
      </c>
      <c r="D93" s="6">
        <f>'original survey design'!D93</f>
        <v>4</v>
      </c>
      <c r="E93" s="6">
        <f>'original survey design'!E93</f>
        <v>5</v>
      </c>
      <c r="F93" s="6">
        <f>'original survey design'!F93</f>
        <v>4</v>
      </c>
      <c r="G93" s="6">
        <f>'original survey design'!G93</f>
        <v>4</v>
      </c>
      <c r="H93" s="6">
        <f>'original survey design'!H93</f>
        <v>4</v>
      </c>
      <c r="I93" s="6">
        <f>'original survey design'!I93</f>
        <v>5</v>
      </c>
      <c r="J93" s="6">
        <f>'original survey design'!J93</f>
        <v>4</v>
      </c>
      <c r="K93" s="6">
        <f>'original survey design'!K93</f>
        <v>4</v>
      </c>
      <c r="L93" s="6">
        <f>'original survey design'!L93</f>
        <v>4</v>
      </c>
      <c r="M93" s="6">
        <f>'original survey design'!M93</f>
        <v>5</v>
      </c>
      <c r="N93" s="6">
        <f>'original survey design'!N93</f>
        <v>4</v>
      </c>
      <c r="O93" s="6">
        <f>'original survey design'!O93</f>
        <v>4</v>
      </c>
      <c r="P93" s="6">
        <f>'original survey design'!P93</f>
        <v>4</v>
      </c>
      <c r="Q93" s="6">
        <f>'original survey design'!Q93</f>
        <v>4</v>
      </c>
      <c r="R93" s="6">
        <f>'original survey design'!R93</f>
        <v>4</v>
      </c>
      <c r="S93" s="6">
        <f>'original survey design'!S93</f>
        <v>4</v>
      </c>
      <c r="T93" s="6">
        <f>'original survey design'!T93</f>
        <v>4</v>
      </c>
      <c r="U93" s="49"/>
    </row>
    <row r="94" spans="1:21" x14ac:dyDescent="0.45">
      <c r="A94" s="4" t="str">
        <f>'original survey design'!A94</f>
        <v>Rajasthan</v>
      </c>
      <c r="B94" s="2" t="str">
        <f>LEFT('original survey design'!B94,FIND(")",'original survey design'!B94))</f>
        <v>Large (100-199)</v>
      </c>
      <c r="C94" s="6">
        <f>'original survey design'!C94</f>
        <v>4</v>
      </c>
      <c r="D94" s="6">
        <f>'original survey design'!D94</f>
        <v>4</v>
      </c>
      <c r="E94" s="6">
        <f>'original survey design'!E94</f>
        <v>4</v>
      </c>
      <c r="F94" s="6">
        <f>'original survey design'!F94</f>
        <v>4</v>
      </c>
      <c r="G94" s="6">
        <f>'original survey design'!G94</f>
        <v>4</v>
      </c>
      <c r="H94" s="6">
        <f>'original survey design'!H94</f>
        <v>4</v>
      </c>
      <c r="I94" s="6">
        <f>'original survey design'!I94</f>
        <v>4</v>
      </c>
      <c r="J94" s="6">
        <f>'original survey design'!J94</f>
        <v>4</v>
      </c>
      <c r="K94" s="6">
        <f>'original survey design'!K94</f>
        <v>4</v>
      </c>
      <c r="L94" s="6">
        <f>'original survey design'!L94</f>
        <v>4</v>
      </c>
      <c r="M94" s="6">
        <f>'original survey design'!M94</f>
        <v>4</v>
      </c>
      <c r="N94" s="6">
        <f>'original survey design'!N94</f>
        <v>4</v>
      </c>
      <c r="O94" s="6">
        <f>'original survey design'!O94</f>
        <v>4</v>
      </c>
      <c r="P94" s="6">
        <f>'original survey design'!P94</f>
        <v>4</v>
      </c>
      <c r="Q94" s="6">
        <f>'original survey design'!Q94</f>
        <v>4</v>
      </c>
      <c r="R94" s="6">
        <f>'original survey design'!R94</f>
        <v>4</v>
      </c>
      <c r="S94" s="6">
        <f>'original survey design'!S94</f>
        <v>4</v>
      </c>
      <c r="T94" s="6">
        <f>'original survey design'!T94</f>
        <v>4</v>
      </c>
      <c r="U94" s="49"/>
    </row>
    <row r="95" spans="1:21" x14ac:dyDescent="0.45">
      <c r="A95" s="4" t="str">
        <f>'original survey design'!A95</f>
        <v>Rajasthan</v>
      </c>
      <c r="B95" s="2" t="str">
        <f>LEFT('original survey design'!B95,FIND(")",'original survey design'!B95))</f>
        <v>Very Large (200 or more)</v>
      </c>
      <c r="C95" s="6">
        <f>'original survey design'!C95</f>
        <v>4</v>
      </c>
      <c r="D95" s="6">
        <f>'original survey design'!D95</f>
        <v>4</v>
      </c>
      <c r="E95" s="6">
        <f>'original survey design'!E95</f>
        <v>4</v>
      </c>
      <c r="F95" s="6">
        <f>'original survey design'!F95</f>
        <v>4</v>
      </c>
      <c r="G95" s="6">
        <f>'original survey design'!G95</f>
        <v>4</v>
      </c>
      <c r="H95" s="6">
        <f>'original survey design'!H95</f>
        <v>4</v>
      </c>
      <c r="I95" s="6">
        <f>'original survey design'!I95</f>
        <v>4</v>
      </c>
      <c r="J95" s="6">
        <f>'original survey design'!J95</f>
        <v>4</v>
      </c>
      <c r="K95" s="6">
        <f>'original survey design'!K95</f>
        <v>4</v>
      </c>
      <c r="L95" s="6">
        <f>'original survey design'!L95</f>
        <v>4</v>
      </c>
      <c r="M95" s="6">
        <f>'original survey design'!M95</f>
        <v>4</v>
      </c>
      <c r="N95" s="6">
        <f>'original survey design'!N95</f>
        <v>4</v>
      </c>
      <c r="O95" s="6">
        <f>'original survey design'!O95</f>
        <v>4</v>
      </c>
      <c r="P95" s="6">
        <f>'original survey design'!P95</f>
        <v>4</v>
      </c>
      <c r="Q95" s="6">
        <f>'original survey design'!Q95</f>
        <v>4</v>
      </c>
      <c r="R95" s="6">
        <f>'original survey design'!R95</f>
        <v>4</v>
      </c>
      <c r="S95" s="6">
        <f>'original survey design'!S95</f>
        <v>4</v>
      </c>
      <c r="T95" s="6">
        <f>'original survey design'!T95</f>
        <v>4</v>
      </c>
      <c r="U95" s="49"/>
    </row>
    <row r="96" spans="1:21" x14ac:dyDescent="0.45">
      <c r="A96" s="4" t="str">
        <f>'original survey design'!A96</f>
        <v>Rajasthan</v>
      </c>
      <c r="B96" s="2" t="s">
        <v>142</v>
      </c>
      <c r="C96" s="6">
        <f>'original survey design'!C96</f>
        <v>6</v>
      </c>
      <c r="D96" s="6">
        <f>'original survey design'!D96</f>
        <v>4</v>
      </c>
      <c r="E96" s="6">
        <f>'original survey design'!E96</f>
        <v>4</v>
      </c>
      <c r="F96" s="6">
        <f>'original survey design'!F96</f>
        <v>4</v>
      </c>
      <c r="G96" s="6">
        <f>'original survey design'!G96</f>
        <v>4</v>
      </c>
      <c r="H96" s="6">
        <f>'original survey design'!H96</f>
        <v>4</v>
      </c>
      <c r="I96" s="6">
        <f>'original survey design'!I96</f>
        <v>4</v>
      </c>
      <c r="J96" s="6">
        <f>'original survey design'!J96</f>
        <v>4</v>
      </c>
      <c r="K96" s="6">
        <f>'original survey design'!K96</f>
        <v>4</v>
      </c>
      <c r="L96" s="6">
        <f>'original survey design'!L96</f>
        <v>4</v>
      </c>
      <c r="M96" s="6">
        <f>'original survey design'!M96</f>
        <v>16</v>
      </c>
      <c r="N96" s="6">
        <f>'original survey design'!N96</f>
        <v>5</v>
      </c>
      <c r="O96" s="6">
        <f>'original survey design'!O96</f>
        <v>15</v>
      </c>
      <c r="P96" s="6">
        <f>'original survey design'!P96</f>
        <v>14</v>
      </c>
      <c r="Q96" s="6">
        <f>'original survey design'!Q96</f>
        <v>4</v>
      </c>
      <c r="R96" s="6">
        <f>'original survey design'!R96</f>
        <v>7</v>
      </c>
      <c r="S96" s="6">
        <f>'original survey design'!S96</f>
        <v>4</v>
      </c>
      <c r="T96" s="6">
        <f>'original survey design'!T96</f>
        <v>16</v>
      </c>
      <c r="U96" s="49"/>
    </row>
    <row r="97" spans="1:21" x14ac:dyDescent="0.45">
      <c r="A97" s="4" t="str">
        <f>'original survey design'!A97</f>
        <v>Tamil Nadu, Puducherry</v>
      </c>
      <c r="B97" s="2" t="str">
        <f>LEFT('original survey design'!B97,FIND(")",'original survey design'!B97))</f>
        <v>Small (5-19)</v>
      </c>
      <c r="C97" s="6">
        <f>'original survey design'!C97</f>
        <v>4</v>
      </c>
      <c r="D97" s="6">
        <f>'original survey design'!D97</f>
        <v>4</v>
      </c>
      <c r="E97" s="6">
        <f>'original survey design'!E97</f>
        <v>4</v>
      </c>
      <c r="F97" s="6">
        <f>'original survey design'!F97</f>
        <v>4</v>
      </c>
      <c r="G97" s="6">
        <f>'original survey design'!G97</f>
        <v>4</v>
      </c>
      <c r="H97" s="6">
        <f>'original survey design'!H97</f>
        <v>4</v>
      </c>
      <c r="I97" s="6">
        <f>'original survey design'!I97</f>
        <v>4</v>
      </c>
      <c r="J97" s="6">
        <f>'original survey design'!J97</f>
        <v>4</v>
      </c>
      <c r="K97" s="6">
        <f>'original survey design'!K97</f>
        <v>4</v>
      </c>
      <c r="L97" s="6">
        <f>'original survey design'!L97</f>
        <v>4</v>
      </c>
      <c r="M97" s="6">
        <f>'original survey design'!M97</f>
        <v>4</v>
      </c>
      <c r="N97" s="6">
        <f>'original survey design'!N97</f>
        <v>4</v>
      </c>
      <c r="O97" s="6">
        <f>'original survey design'!O97</f>
        <v>4</v>
      </c>
      <c r="P97" s="6">
        <f>'original survey design'!P97</f>
        <v>27</v>
      </c>
      <c r="Q97" s="6">
        <f>'original survey design'!Q97</f>
        <v>4</v>
      </c>
      <c r="R97" s="6">
        <f>'original survey design'!R97</f>
        <v>4</v>
      </c>
      <c r="S97" s="6">
        <f>'original survey design'!S97</f>
        <v>4</v>
      </c>
      <c r="T97" s="6">
        <f>'original survey design'!T97</f>
        <v>5</v>
      </c>
      <c r="U97" s="49">
        <f>SUM(C97:T101)</f>
        <v>503</v>
      </c>
    </row>
    <row r="98" spans="1:21" x14ac:dyDescent="0.45">
      <c r="A98" s="4" t="str">
        <f>'original survey design'!A98</f>
        <v>Tamil Nadu, Puducherry</v>
      </c>
      <c r="B98" s="2" t="str">
        <f>LEFT('original survey design'!B98,FIND(")",'original survey design'!B98))</f>
        <v>Medium (20-99)</v>
      </c>
      <c r="C98" s="6">
        <f>'original survey design'!C98</f>
        <v>6</v>
      </c>
      <c r="D98" s="6">
        <f>'original survey design'!D98</f>
        <v>7</v>
      </c>
      <c r="E98" s="6">
        <f>'original survey design'!E98</f>
        <v>7</v>
      </c>
      <c r="F98" s="6">
        <f>'original survey design'!F98</f>
        <v>5</v>
      </c>
      <c r="G98" s="6">
        <f>'original survey design'!G98</f>
        <v>4</v>
      </c>
      <c r="H98" s="6">
        <f>'original survey design'!H98</f>
        <v>4</v>
      </c>
      <c r="I98" s="6">
        <f>'original survey design'!I98</f>
        <v>4</v>
      </c>
      <c r="J98" s="6">
        <f>'original survey design'!J98</f>
        <v>4</v>
      </c>
      <c r="K98" s="6">
        <f>'original survey design'!K98</f>
        <v>5</v>
      </c>
      <c r="L98" s="6">
        <f>'original survey design'!L98</f>
        <v>4</v>
      </c>
      <c r="M98" s="6">
        <f>'original survey design'!M98</f>
        <v>9</v>
      </c>
      <c r="N98" s="6">
        <f>'original survey design'!N98</f>
        <v>4</v>
      </c>
      <c r="O98" s="6">
        <f>'original survey design'!O98</f>
        <v>4</v>
      </c>
      <c r="P98" s="6">
        <f>'original survey design'!P98</f>
        <v>4</v>
      </c>
      <c r="Q98" s="6">
        <f>'original survey design'!Q98</f>
        <v>4</v>
      </c>
      <c r="R98" s="6">
        <f>'original survey design'!R98</f>
        <v>4</v>
      </c>
      <c r="S98" s="6">
        <f>'original survey design'!S98</f>
        <v>4</v>
      </c>
      <c r="T98" s="6">
        <f>'original survey design'!T98</f>
        <v>6</v>
      </c>
      <c r="U98" s="49"/>
    </row>
    <row r="99" spans="1:21" x14ac:dyDescent="0.45">
      <c r="A99" s="4" t="str">
        <f>'original survey design'!A99</f>
        <v>Tamil Nadu, Puducherry</v>
      </c>
      <c r="B99" s="2" t="str">
        <f>LEFT('original survey design'!B99,FIND(")",'original survey design'!B99))</f>
        <v>Large (100-199)</v>
      </c>
      <c r="C99" s="6">
        <f>'original survey design'!C99</f>
        <v>4</v>
      </c>
      <c r="D99" s="6">
        <f>'original survey design'!D99</f>
        <v>4</v>
      </c>
      <c r="E99" s="6">
        <f>'original survey design'!E99</f>
        <v>4</v>
      </c>
      <c r="F99" s="6">
        <f>'original survey design'!F99</f>
        <v>4</v>
      </c>
      <c r="G99" s="6">
        <f>'original survey design'!G99</f>
        <v>4</v>
      </c>
      <c r="H99" s="6">
        <f>'original survey design'!H99</f>
        <v>4</v>
      </c>
      <c r="I99" s="6">
        <f>'original survey design'!I99</f>
        <v>4</v>
      </c>
      <c r="J99" s="6">
        <f>'original survey design'!J99</f>
        <v>4</v>
      </c>
      <c r="K99" s="6">
        <f>'original survey design'!K99</f>
        <v>4</v>
      </c>
      <c r="L99" s="6">
        <f>'original survey design'!L99</f>
        <v>4</v>
      </c>
      <c r="M99" s="6">
        <f>'original survey design'!M99</f>
        <v>4</v>
      </c>
      <c r="N99" s="6">
        <f>'original survey design'!N99</f>
        <v>4</v>
      </c>
      <c r="O99" s="6">
        <f>'original survey design'!O99</f>
        <v>4</v>
      </c>
      <c r="P99" s="6">
        <f>'original survey design'!P99</f>
        <v>4</v>
      </c>
      <c r="Q99" s="6">
        <f>'original survey design'!Q99</f>
        <v>4</v>
      </c>
      <c r="R99" s="6">
        <f>'original survey design'!R99</f>
        <v>4</v>
      </c>
      <c r="S99" s="6">
        <f>'original survey design'!S99</f>
        <v>4</v>
      </c>
      <c r="T99" s="6">
        <f>'original survey design'!T99</f>
        <v>4</v>
      </c>
      <c r="U99" s="49"/>
    </row>
    <row r="100" spans="1:21" x14ac:dyDescent="0.45">
      <c r="A100" s="4" t="str">
        <f>'original survey design'!A100</f>
        <v>Tamil Nadu, Puducherry</v>
      </c>
      <c r="B100" s="2" t="str">
        <f>LEFT('original survey design'!B100,FIND(")",'original survey design'!B100))</f>
        <v>Very Large (200 or more)</v>
      </c>
      <c r="C100" s="6">
        <f>'original survey design'!C100</f>
        <v>4</v>
      </c>
      <c r="D100" s="6">
        <f>'original survey design'!D100</f>
        <v>4</v>
      </c>
      <c r="E100" s="6">
        <f>'original survey design'!E100</f>
        <v>4</v>
      </c>
      <c r="F100" s="6">
        <f>'original survey design'!F100</f>
        <v>4</v>
      </c>
      <c r="G100" s="6">
        <f>'original survey design'!G100</f>
        <v>4</v>
      </c>
      <c r="H100" s="6">
        <f>'original survey design'!H100</f>
        <v>4</v>
      </c>
      <c r="I100" s="6">
        <f>'original survey design'!I100</f>
        <v>4</v>
      </c>
      <c r="J100" s="6">
        <f>'original survey design'!J100</f>
        <v>4</v>
      </c>
      <c r="K100" s="6">
        <f>'original survey design'!K100</f>
        <v>4</v>
      </c>
      <c r="L100" s="6">
        <f>'original survey design'!L100</f>
        <v>4</v>
      </c>
      <c r="M100" s="6">
        <f>'original survey design'!M100</f>
        <v>4</v>
      </c>
      <c r="N100" s="6">
        <f>'original survey design'!N100</f>
        <v>4</v>
      </c>
      <c r="O100" s="6">
        <f>'original survey design'!O100</f>
        <v>4</v>
      </c>
      <c r="P100" s="6">
        <f>'original survey design'!P100</f>
        <v>4</v>
      </c>
      <c r="Q100" s="6">
        <f>'original survey design'!Q100</f>
        <v>4</v>
      </c>
      <c r="R100" s="6">
        <f>'original survey design'!R100</f>
        <v>4</v>
      </c>
      <c r="S100" s="6">
        <f>'original survey design'!S100</f>
        <v>4</v>
      </c>
      <c r="T100" s="6">
        <f>'original survey design'!T100</f>
        <v>4</v>
      </c>
      <c r="U100" s="49"/>
    </row>
    <row r="101" spans="1:21" x14ac:dyDescent="0.45">
      <c r="A101" s="4" t="str">
        <f>'original survey design'!A101</f>
        <v>Tamil Nadu, Puducherry</v>
      </c>
      <c r="B101" s="2" t="s">
        <v>142</v>
      </c>
      <c r="C101" s="6">
        <f>'original survey design'!C101</f>
        <v>17</v>
      </c>
      <c r="D101" s="6">
        <f>'original survey design'!D101</f>
        <v>9</v>
      </c>
      <c r="E101" s="6">
        <f>'original survey design'!E101</f>
        <v>4</v>
      </c>
      <c r="F101" s="6">
        <f>'original survey design'!F101</f>
        <v>4</v>
      </c>
      <c r="G101" s="6">
        <f>'original survey design'!G101</f>
        <v>4</v>
      </c>
      <c r="H101" s="6">
        <f>'original survey design'!H101</f>
        <v>4</v>
      </c>
      <c r="I101" s="6">
        <f>'original survey design'!I101</f>
        <v>5</v>
      </c>
      <c r="J101" s="6">
        <f>'original survey design'!J101</f>
        <v>4</v>
      </c>
      <c r="K101" s="6">
        <f>'original survey design'!K101</f>
        <v>5</v>
      </c>
      <c r="L101" s="6">
        <f>'original survey design'!L101</f>
        <v>4</v>
      </c>
      <c r="M101" s="6">
        <f>'original survey design'!M101</f>
        <v>28</v>
      </c>
      <c r="N101" s="6">
        <f>'original survey design'!N101</f>
        <v>7</v>
      </c>
      <c r="O101" s="6">
        <f>'original survey design'!O101</f>
        <v>18</v>
      </c>
      <c r="P101" s="6">
        <f>'original survey design'!P101</f>
        <v>15</v>
      </c>
      <c r="Q101" s="6">
        <f>'original survey design'!Q101</f>
        <v>4</v>
      </c>
      <c r="R101" s="6">
        <f>'original survey design'!R101</f>
        <v>15</v>
      </c>
      <c r="S101" s="6">
        <f>'original survey design'!S101</f>
        <v>4</v>
      </c>
      <c r="T101" s="6">
        <f>'original survey design'!T101</f>
        <v>23</v>
      </c>
      <c r="U101" s="49"/>
    </row>
    <row r="102" spans="1:21" x14ac:dyDescent="0.45">
      <c r="A102" s="4" t="str">
        <f>'original survey design'!A102</f>
        <v>Telangana</v>
      </c>
      <c r="B102" s="2" t="str">
        <f>LEFT('original survey design'!B102,FIND(")",'original survey design'!B102))</f>
        <v>Small (5-19)</v>
      </c>
      <c r="C102" s="6">
        <f>'original survey design'!C102</f>
        <v>4</v>
      </c>
      <c r="D102" s="6">
        <f>'original survey design'!D102</f>
        <v>4</v>
      </c>
      <c r="E102" s="6">
        <f>'original survey design'!E102</f>
        <v>4</v>
      </c>
      <c r="F102" s="6">
        <f>'original survey design'!F102</f>
        <v>4</v>
      </c>
      <c r="G102" s="6">
        <f>'original survey design'!G102</f>
        <v>4</v>
      </c>
      <c r="H102" s="6">
        <f>'original survey design'!H102</f>
        <v>4</v>
      </c>
      <c r="I102" s="6">
        <f>'original survey design'!I102</f>
        <v>4</v>
      </c>
      <c r="J102" s="6">
        <f>'original survey design'!J102</f>
        <v>4</v>
      </c>
      <c r="K102" s="6">
        <f>'original survey design'!K102</f>
        <v>4</v>
      </c>
      <c r="L102" s="6">
        <f>'original survey design'!L102</f>
        <v>4</v>
      </c>
      <c r="M102" s="6">
        <f>'original survey design'!M102</f>
        <v>4</v>
      </c>
      <c r="N102" s="6">
        <f>'original survey design'!N102</f>
        <v>4</v>
      </c>
      <c r="O102" s="6">
        <f>'original survey design'!O102</f>
        <v>4</v>
      </c>
      <c r="P102" s="6">
        <f>'original survey design'!P102</f>
        <v>27</v>
      </c>
      <c r="Q102" s="6">
        <f>'original survey design'!Q102</f>
        <v>4</v>
      </c>
      <c r="R102" s="6">
        <f>'original survey design'!R102</f>
        <v>4</v>
      </c>
      <c r="S102" s="6">
        <f>'original survey design'!S102</f>
        <v>5</v>
      </c>
      <c r="T102" s="6">
        <f>'original survey design'!T102</f>
        <v>4</v>
      </c>
      <c r="U102" s="49">
        <f>SUM(C102:T106)</f>
        <v>420</v>
      </c>
    </row>
    <row r="103" spans="1:21" x14ac:dyDescent="0.45">
      <c r="A103" s="4" t="str">
        <f>'original survey design'!A103</f>
        <v>Telangana</v>
      </c>
      <c r="B103" s="2" t="str">
        <f>LEFT('original survey design'!B103,FIND(")",'original survey design'!B103))</f>
        <v>Medium (20-99)</v>
      </c>
      <c r="C103" s="6">
        <f>'original survey design'!C103</f>
        <v>5</v>
      </c>
      <c r="D103" s="6">
        <f>'original survey design'!D103</f>
        <v>4</v>
      </c>
      <c r="E103" s="6">
        <f>'original survey design'!E103</f>
        <v>5</v>
      </c>
      <c r="F103" s="6">
        <f>'original survey design'!F103</f>
        <v>4</v>
      </c>
      <c r="G103" s="6">
        <f>'original survey design'!G103</f>
        <v>4</v>
      </c>
      <c r="H103" s="6">
        <f>'original survey design'!H103</f>
        <v>4</v>
      </c>
      <c r="I103" s="6">
        <f>'original survey design'!I103</f>
        <v>4</v>
      </c>
      <c r="J103" s="6">
        <f>'original survey design'!J103</f>
        <v>4</v>
      </c>
      <c r="K103" s="6">
        <f>'original survey design'!K103</f>
        <v>4</v>
      </c>
      <c r="L103" s="6">
        <f>'original survey design'!L103</f>
        <v>4</v>
      </c>
      <c r="M103" s="6">
        <f>'original survey design'!M103</f>
        <v>6</v>
      </c>
      <c r="N103" s="6">
        <f>'original survey design'!N103</f>
        <v>4</v>
      </c>
      <c r="O103" s="6">
        <f>'original survey design'!O103</f>
        <v>4</v>
      </c>
      <c r="P103" s="6">
        <f>'original survey design'!P103</f>
        <v>4</v>
      </c>
      <c r="Q103" s="6">
        <f>'original survey design'!Q103</f>
        <v>4</v>
      </c>
      <c r="R103" s="6">
        <f>'original survey design'!R103</f>
        <v>4</v>
      </c>
      <c r="S103" s="6">
        <f>'original survey design'!S103</f>
        <v>4</v>
      </c>
      <c r="T103" s="6">
        <f>'original survey design'!T103</f>
        <v>5</v>
      </c>
      <c r="U103" s="49"/>
    </row>
    <row r="104" spans="1:21" x14ac:dyDescent="0.45">
      <c r="A104" s="4" t="str">
        <f>'original survey design'!A104</f>
        <v>Telangana</v>
      </c>
      <c r="B104" s="2" t="str">
        <f>LEFT('original survey design'!B104,FIND(")",'original survey design'!B104))</f>
        <v>Large (100-199)</v>
      </c>
      <c r="C104" s="6">
        <f>'original survey design'!C104</f>
        <v>4</v>
      </c>
      <c r="D104" s="6">
        <f>'original survey design'!D104</f>
        <v>4</v>
      </c>
      <c r="E104" s="6">
        <f>'original survey design'!E104</f>
        <v>4</v>
      </c>
      <c r="F104" s="6">
        <f>'original survey design'!F104</f>
        <v>4</v>
      </c>
      <c r="G104" s="6">
        <f>'original survey design'!G104</f>
        <v>4</v>
      </c>
      <c r="H104" s="6">
        <f>'original survey design'!H104</f>
        <v>4</v>
      </c>
      <c r="I104" s="6">
        <f>'original survey design'!I104</f>
        <v>4</v>
      </c>
      <c r="J104" s="6">
        <f>'original survey design'!J104</f>
        <v>4</v>
      </c>
      <c r="K104" s="6">
        <f>'original survey design'!K104</f>
        <v>4</v>
      </c>
      <c r="L104" s="6">
        <f>'original survey design'!L104</f>
        <v>4</v>
      </c>
      <c r="M104" s="6">
        <f>'original survey design'!M104</f>
        <v>4</v>
      </c>
      <c r="N104" s="6">
        <f>'original survey design'!N104</f>
        <v>4</v>
      </c>
      <c r="O104" s="6">
        <f>'original survey design'!O104</f>
        <v>4</v>
      </c>
      <c r="P104" s="6">
        <f>'original survey design'!P104</f>
        <v>4</v>
      </c>
      <c r="Q104" s="6">
        <f>'original survey design'!Q104</f>
        <v>4</v>
      </c>
      <c r="R104" s="6">
        <f>'original survey design'!R104</f>
        <v>4</v>
      </c>
      <c r="S104" s="6">
        <f>'original survey design'!S104</f>
        <v>4</v>
      </c>
      <c r="T104" s="6">
        <f>'original survey design'!T104</f>
        <v>4</v>
      </c>
      <c r="U104" s="49"/>
    </row>
    <row r="105" spans="1:21" x14ac:dyDescent="0.45">
      <c r="A105" s="4" t="str">
        <f>'original survey design'!A105</f>
        <v>Telangana</v>
      </c>
      <c r="B105" s="2" t="str">
        <f>LEFT('original survey design'!B105,FIND(")",'original survey design'!B105))</f>
        <v>Very Large (200 or more)</v>
      </c>
      <c r="C105" s="6">
        <f>'original survey design'!C105</f>
        <v>4</v>
      </c>
      <c r="D105" s="6">
        <f>'original survey design'!D105</f>
        <v>4</v>
      </c>
      <c r="E105" s="6">
        <f>'original survey design'!E105</f>
        <v>4</v>
      </c>
      <c r="F105" s="6">
        <f>'original survey design'!F105</f>
        <v>4</v>
      </c>
      <c r="G105" s="6">
        <f>'original survey design'!G105</f>
        <v>4</v>
      </c>
      <c r="H105" s="6">
        <f>'original survey design'!H105</f>
        <v>4</v>
      </c>
      <c r="I105" s="6">
        <f>'original survey design'!I105</f>
        <v>4</v>
      </c>
      <c r="J105" s="6">
        <f>'original survey design'!J105</f>
        <v>4</v>
      </c>
      <c r="K105" s="6">
        <f>'original survey design'!K105</f>
        <v>4</v>
      </c>
      <c r="L105" s="6">
        <f>'original survey design'!L105</f>
        <v>4</v>
      </c>
      <c r="M105" s="6">
        <f>'original survey design'!M105</f>
        <v>4</v>
      </c>
      <c r="N105" s="6">
        <f>'original survey design'!N105</f>
        <v>4</v>
      </c>
      <c r="O105" s="6">
        <f>'original survey design'!O105</f>
        <v>4</v>
      </c>
      <c r="P105" s="6">
        <f>'original survey design'!P105</f>
        <v>4</v>
      </c>
      <c r="Q105" s="6">
        <f>'original survey design'!Q105</f>
        <v>4</v>
      </c>
      <c r="R105" s="6">
        <f>'original survey design'!R105</f>
        <v>4</v>
      </c>
      <c r="S105" s="6">
        <f>'original survey design'!S105</f>
        <v>4</v>
      </c>
      <c r="T105" s="6">
        <f>'original survey design'!T105</f>
        <v>4</v>
      </c>
      <c r="U105" s="49"/>
    </row>
    <row r="106" spans="1:21" x14ac:dyDescent="0.45">
      <c r="A106" s="4" t="str">
        <f>'original survey design'!A106</f>
        <v>Telangana</v>
      </c>
      <c r="B106" s="2" t="s">
        <v>142</v>
      </c>
      <c r="C106" s="6">
        <f>'original survey design'!C106</f>
        <v>4</v>
      </c>
      <c r="D106" s="6">
        <f>'original survey design'!D106</f>
        <v>5</v>
      </c>
      <c r="E106" s="6">
        <f>'original survey design'!E106</f>
        <v>4</v>
      </c>
      <c r="F106" s="6">
        <f>'original survey design'!F106</f>
        <v>4</v>
      </c>
      <c r="G106" s="6">
        <f>'original survey design'!G106</f>
        <v>4</v>
      </c>
      <c r="H106" s="6">
        <f>'original survey design'!H106</f>
        <v>4</v>
      </c>
      <c r="I106" s="6">
        <f>'original survey design'!I106</f>
        <v>4</v>
      </c>
      <c r="J106" s="6">
        <f>'original survey design'!J106</f>
        <v>4</v>
      </c>
      <c r="K106" s="6">
        <f>'original survey design'!K106</f>
        <v>4</v>
      </c>
      <c r="L106" s="6">
        <f>'original survey design'!L106</f>
        <v>4</v>
      </c>
      <c r="M106" s="6">
        <f>'original survey design'!M106</f>
        <v>10</v>
      </c>
      <c r="N106" s="6">
        <f>'original survey design'!N106</f>
        <v>4</v>
      </c>
      <c r="O106" s="6">
        <f>'original survey design'!O106</f>
        <v>10</v>
      </c>
      <c r="P106" s="6">
        <f>'original survey design'!P106</f>
        <v>8</v>
      </c>
      <c r="Q106" s="6">
        <f>'original survey design'!Q106</f>
        <v>4</v>
      </c>
      <c r="R106" s="6">
        <f>'original survey design'!R106</f>
        <v>8</v>
      </c>
      <c r="S106" s="6">
        <f>'original survey design'!S106</f>
        <v>4</v>
      </c>
      <c r="T106" s="6">
        <f>'original survey design'!T106</f>
        <v>14</v>
      </c>
      <c r="U106" s="49"/>
    </row>
    <row r="107" spans="1:21" x14ac:dyDescent="0.45">
      <c r="A107" s="4" t="str">
        <f>'original survey design'!A107</f>
        <v>Uttar Pradesh</v>
      </c>
      <c r="B107" s="2" t="str">
        <f>LEFT('original survey design'!B107,FIND(")",'original survey design'!B107))</f>
        <v>Small (5-19)</v>
      </c>
      <c r="C107" s="6">
        <f>'original survey design'!C107</f>
        <v>4</v>
      </c>
      <c r="D107" s="6">
        <f>'original survey design'!D107</f>
        <v>13</v>
      </c>
      <c r="E107" s="6">
        <f>'original survey design'!E107</f>
        <v>4</v>
      </c>
      <c r="F107" s="6">
        <f>'original survey design'!F107</f>
        <v>4</v>
      </c>
      <c r="G107" s="6">
        <f>'original survey design'!G107</f>
        <v>4</v>
      </c>
      <c r="H107" s="6">
        <f>'original survey design'!H107</f>
        <v>4</v>
      </c>
      <c r="I107" s="6">
        <f>'original survey design'!I107</f>
        <v>4</v>
      </c>
      <c r="J107" s="6">
        <f>'original survey design'!J107</f>
        <v>4</v>
      </c>
      <c r="K107" s="6">
        <f>'original survey design'!K107</f>
        <v>4</v>
      </c>
      <c r="L107" s="6">
        <f>'original survey design'!L107</f>
        <v>4</v>
      </c>
      <c r="M107" s="6">
        <f>'original survey design'!M107</f>
        <v>18</v>
      </c>
      <c r="N107" s="6">
        <f>'original survey design'!N107</f>
        <v>4</v>
      </c>
      <c r="O107" s="6">
        <f>'original survey design'!O107</f>
        <v>4</v>
      </c>
      <c r="P107" s="6">
        <f>'original survey design'!P107</f>
        <v>38</v>
      </c>
      <c r="Q107" s="6">
        <f>'original survey design'!Q107</f>
        <v>4</v>
      </c>
      <c r="R107" s="6">
        <f>'original survey design'!R107</f>
        <v>4</v>
      </c>
      <c r="S107" s="6">
        <f>'original survey design'!S107</f>
        <v>4</v>
      </c>
      <c r="T107" s="6">
        <f>'original survey design'!T107</f>
        <v>6</v>
      </c>
      <c r="U107" s="49">
        <f>SUM(C107:T111)</f>
        <v>498</v>
      </c>
    </row>
    <row r="108" spans="1:21" x14ac:dyDescent="0.45">
      <c r="A108" s="4" t="str">
        <f>'original survey design'!A108</f>
        <v>Uttar Pradesh</v>
      </c>
      <c r="B108" s="2" t="str">
        <f>LEFT('original survey design'!B108,FIND(")",'original survey design'!B108))</f>
        <v>Medium (20-99)</v>
      </c>
      <c r="C108" s="6">
        <f>'original survey design'!C108</f>
        <v>5</v>
      </c>
      <c r="D108" s="6">
        <f>'original survey design'!D108</f>
        <v>4</v>
      </c>
      <c r="E108" s="6">
        <f>'original survey design'!E108</f>
        <v>6</v>
      </c>
      <c r="F108" s="6">
        <f>'original survey design'!F108</f>
        <v>4</v>
      </c>
      <c r="G108" s="6">
        <f>'original survey design'!G108</f>
        <v>4</v>
      </c>
      <c r="H108" s="6">
        <f>'original survey design'!H108</f>
        <v>4</v>
      </c>
      <c r="I108" s="6">
        <f>'original survey design'!I108</f>
        <v>4</v>
      </c>
      <c r="J108" s="6">
        <f>'original survey design'!J108</f>
        <v>4</v>
      </c>
      <c r="K108" s="6">
        <f>'original survey design'!K108</f>
        <v>4</v>
      </c>
      <c r="L108" s="6">
        <f>'original survey design'!L108</f>
        <v>4</v>
      </c>
      <c r="M108" s="6">
        <f>'original survey design'!M108</f>
        <v>7</v>
      </c>
      <c r="N108" s="6">
        <f>'original survey design'!N108</f>
        <v>4</v>
      </c>
      <c r="O108" s="6">
        <f>'original survey design'!O108</f>
        <v>4</v>
      </c>
      <c r="P108" s="6">
        <f>'original survey design'!P108</f>
        <v>4</v>
      </c>
      <c r="Q108" s="6">
        <f>'original survey design'!Q108</f>
        <v>4</v>
      </c>
      <c r="R108" s="6">
        <f>'original survey design'!R108</f>
        <v>4</v>
      </c>
      <c r="S108" s="6">
        <f>'original survey design'!S108</f>
        <v>4</v>
      </c>
      <c r="T108" s="6">
        <f>'original survey design'!T108</f>
        <v>5</v>
      </c>
      <c r="U108" s="49"/>
    </row>
    <row r="109" spans="1:21" x14ac:dyDescent="0.45">
      <c r="A109" s="4" t="str">
        <f>'original survey design'!A109</f>
        <v>Uttar Pradesh</v>
      </c>
      <c r="B109" s="2" t="str">
        <f>LEFT('original survey design'!B109,FIND(")",'original survey design'!B109))</f>
        <v>Large (100-199)</v>
      </c>
      <c r="C109" s="6">
        <f>'original survey design'!C109</f>
        <v>4</v>
      </c>
      <c r="D109" s="6">
        <f>'original survey design'!D109</f>
        <v>4</v>
      </c>
      <c r="E109" s="6">
        <f>'original survey design'!E109</f>
        <v>4</v>
      </c>
      <c r="F109" s="6">
        <f>'original survey design'!F109</f>
        <v>4</v>
      </c>
      <c r="G109" s="6">
        <f>'original survey design'!G109</f>
        <v>4</v>
      </c>
      <c r="H109" s="6">
        <f>'original survey design'!H109</f>
        <v>4</v>
      </c>
      <c r="I109" s="6">
        <f>'original survey design'!I109</f>
        <v>4</v>
      </c>
      <c r="J109" s="6">
        <f>'original survey design'!J109</f>
        <v>4</v>
      </c>
      <c r="K109" s="6">
        <f>'original survey design'!K109</f>
        <v>4</v>
      </c>
      <c r="L109" s="6">
        <f>'original survey design'!L109</f>
        <v>4</v>
      </c>
      <c r="M109" s="6">
        <f>'original survey design'!M109</f>
        <v>4</v>
      </c>
      <c r="N109" s="6">
        <f>'original survey design'!N109</f>
        <v>4</v>
      </c>
      <c r="O109" s="6">
        <f>'original survey design'!O109</f>
        <v>4</v>
      </c>
      <c r="P109" s="6">
        <f>'original survey design'!P109</f>
        <v>4</v>
      </c>
      <c r="Q109" s="6">
        <f>'original survey design'!Q109</f>
        <v>4</v>
      </c>
      <c r="R109" s="6">
        <f>'original survey design'!R109</f>
        <v>4</v>
      </c>
      <c r="S109" s="6">
        <f>'original survey design'!S109</f>
        <v>4</v>
      </c>
      <c r="T109" s="6">
        <f>'original survey design'!T109</f>
        <v>4</v>
      </c>
      <c r="U109" s="49"/>
    </row>
    <row r="110" spans="1:21" x14ac:dyDescent="0.45">
      <c r="A110" s="4" t="str">
        <f>'original survey design'!A110</f>
        <v>Uttar Pradesh</v>
      </c>
      <c r="B110" s="2" t="str">
        <f>LEFT('original survey design'!B110,FIND(")",'original survey design'!B110))</f>
        <v>Very Large (200 or more)</v>
      </c>
      <c r="C110" s="6">
        <f>'original survey design'!C110</f>
        <v>4</v>
      </c>
      <c r="D110" s="6">
        <f>'original survey design'!D110</f>
        <v>4</v>
      </c>
      <c r="E110" s="6">
        <f>'original survey design'!E110</f>
        <v>4</v>
      </c>
      <c r="F110" s="6">
        <f>'original survey design'!F110</f>
        <v>4</v>
      </c>
      <c r="G110" s="6">
        <f>'original survey design'!G110</f>
        <v>4</v>
      </c>
      <c r="H110" s="6">
        <f>'original survey design'!H110</f>
        <v>4</v>
      </c>
      <c r="I110" s="6">
        <f>'original survey design'!I110</f>
        <v>4</v>
      </c>
      <c r="J110" s="6">
        <f>'original survey design'!J110</f>
        <v>4</v>
      </c>
      <c r="K110" s="6">
        <f>'original survey design'!K110</f>
        <v>4</v>
      </c>
      <c r="L110" s="6">
        <f>'original survey design'!L110</f>
        <v>4</v>
      </c>
      <c r="M110" s="6">
        <f>'original survey design'!M110</f>
        <v>4</v>
      </c>
      <c r="N110" s="6">
        <f>'original survey design'!N110</f>
        <v>4</v>
      </c>
      <c r="O110" s="6">
        <f>'original survey design'!O110</f>
        <v>4</v>
      </c>
      <c r="P110" s="6">
        <f>'original survey design'!P110</f>
        <v>4</v>
      </c>
      <c r="Q110" s="6">
        <f>'original survey design'!Q110</f>
        <v>4</v>
      </c>
      <c r="R110" s="6">
        <f>'original survey design'!R110</f>
        <v>4</v>
      </c>
      <c r="S110" s="6">
        <f>'original survey design'!S110</f>
        <v>4</v>
      </c>
      <c r="T110" s="6">
        <f>'original survey design'!T110</f>
        <v>4</v>
      </c>
      <c r="U110" s="49"/>
    </row>
    <row r="111" spans="1:21" x14ac:dyDescent="0.45">
      <c r="A111" s="4" t="str">
        <f>'original survey design'!A111</f>
        <v>Uttar Pradesh</v>
      </c>
      <c r="B111" s="2" t="s">
        <v>142</v>
      </c>
      <c r="C111" s="6">
        <f>'original survey design'!C111</f>
        <v>10</v>
      </c>
      <c r="D111" s="6">
        <f>'original survey design'!D111</f>
        <v>7</v>
      </c>
      <c r="E111" s="6">
        <f>'original survey design'!E111</f>
        <v>4</v>
      </c>
      <c r="F111" s="6">
        <f>'original survey design'!F111</f>
        <v>4</v>
      </c>
      <c r="G111" s="6">
        <f>'original survey design'!G111</f>
        <v>4</v>
      </c>
      <c r="H111" s="6">
        <f>'original survey design'!H111</f>
        <v>4</v>
      </c>
      <c r="I111" s="6">
        <f>'original survey design'!I111</f>
        <v>4</v>
      </c>
      <c r="J111" s="6">
        <f>'original survey design'!J111</f>
        <v>4</v>
      </c>
      <c r="K111" s="6">
        <f>'original survey design'!K111</f>
        <v>4</v>
      </c>
      <c r="L111" s="6">
        <f>'original survey design'!L111</f>
        <v>4</v>
      </c>
      <c r="M111" s="6">
        <f>'original survey design'!M111</f>
        <v>25</v>
      </c>
      <c r="N111" s="6">
        <f>'original survey design'!N111</f>
        <v>5</v>
      </c>
      <c r="O111" s="6">
        <f>'original survey design'!O111</f>
        <v>16</v>
      </c>
      <c r="P111" s="6">
        <f>'original survey design'!P111</f>
        <v>15</v>
      </c>
      <c r="Q111" s="6">
        <f>'original survey design'!Q111</f>
        <v>4</v>
      </c>
      <c r="R111" s="6">
        <f>'original survey design'!R111</f>
        <v>9</v>
      </c>
      <c r="S111" s="6">
        <f>'original survey design'!S111</f>
        <v>4</v>
      </c>
      <c r="T111" s="6">
        <f>'original survey design'!T111</f>
        <v>17</v>
      </c>
      <c r="U111" s="49"/>
    </row>
    <row r="112" spans="1:21" x14ac:dyDescent="0.45">
      <c r="A112" s="4" t="str">
        <f>'original survey design'!A112</f>
        <v>Uttarakhand</v>
      </c>
      <c r="B112" s="2" t="str">
        <f>LEFT('original survey design'!B112,FIND(")",'original survey design'!B112))</f>
        <v>Small (5-19)</v>
      </c>
      <c r="C112" s="6">
        <f>'original survey design'!C112</f>
        <v>4</v>
      </c>
      <c r="D112" s="6">
        <f>'original survey design'!D112</f>
        <v>4</v>
      </c>
      <c r="E112" s="6">
        <f>'original survey design'!E112</f>
        <v>4</v>
      </c>
      <c r="F112" s="6">
        <f>'original survey design'!F112</f>
        <v>4</v>
      </c>
      <c r="G112" s="6">
        <f>'original survey design'!G112</f>
        <v>4</v>
      </c>
      <c r="H112" s="6">
        <f>'original survey design'!H112</f>
        <v>4</v>
      </c>
      <c r="I112" s="6">
        <f>'original survey design'!I112</f>
        <v>4</v>
      </c>
      <c r="J112" s="6">
        <f>'original survey design'!J112</f>
        <v>4</v>
      </c>
      <c r="K112" s="6">
        <f>'original survey design'!K112</f>
        <v>4</v>
      </c>
      <c r="L112" s="6">
        <f>'original survey design'!L112</f>
        <v>4</v>
      </c>
      <c r="M112" s="6">
        <f>'original survey design'!M112</f>
        <v>4</v>
      </c>
      <c r="N112" s="6">
        <f>'original survey design'!N112</f>
        <v>4</v>
      </c>
      <c r="O112" s="6">
        <f>'original survey design'!O112</f>
        <v>4</v>
      </c>
      <c r="P112" s="6">
        <f>'original survey design'!P112</f>
        <v>4</v>
      </c>
      <c r="Q112" s="6">
        <f>'original survey design'!Q112</f>
        <v>4</v>
      </c>
      <c r="R112" s="6">
        <f>'original survey design'!R112</f>
        <v>4</v>
      </c>
      <c r="S112" s="6">
        <f>'original survey design'!S112</f>
        <v>4</v>
      </c>
      <c r="T112" s="6">
        <f>'original survey design'!T112</f>
        <v>4</v>
      </c>
      <c r="U112" s="49">
        <f>SUM(C112:T116)</f>
        <v>360</v>
      </c>
    </row>
    <row r="113" spans="1:21" x14ac:dyDescent="0.45">
      <c r="A113" s="4" t="str">
        <f>'original survey design'!A113</f>
        <v>Uttarakhand</v>
      </c>
      <c r="B113" s="2" t="str">
        <f>LEFT('original survey design'!B113,FIND(")",'original survey design'!B113))</f>
        <v>Medium (20-99)</v>
      </c>
      <c r="C113" s="6">
        <f>'original survey design'!C113</f>
        <v>5</v>
      </c>
      <c r="D113" s="6">
        <f>'original survey design'!D113</f>
        <v>5</v>
      </c>
      <c r="E113" s="6">
        <f>'original survey design'!E113</f>
        <v>4</v>
      </c>
      <c r="F113" s="6">
        <f>'original survey design'!F113</f>
        <v>5</v>
      </c>
      <c r="G113" s="6">
        <f>'original survey design'!G113</f>
        <v>5</v>
      </c>
      <c r="H113" s="6">
        <f>'original survey design'!H113</f>
        <v>5</v>
      </c>
      <c r="I113" s="6">
        <f>'original survey design'!I113</f>
        <v>5</v>
      </c>
      <c r="J113" s="6">
        <f>'original survey design'!J113</f>
        <v>5</v>
      </c>
      <c r="K113" s="6">
        <f>'original survey design'!K113</f>
        <v>5</v>
      </c>
      <c r="L113" s="6">
        <f>'original survey design'!L113</f>
        <v>5</v>
      </c>
      <c r="M113" s="6">
        <f>'original survey design'!M113</f>
        <v>6</v>
      </c>
      <c r="N113" s="6">
        <f>'original survey design'!N113</f>
        <v>5</v>
      </c>
      <c r="O113" s="6">
        <f>'original survey design'!O113</f>
        <v>5</v>
      </c>
      <c r="P113" s="6">
        <f>'original survey design'!P113</f>
        <v>5</v>
      </c>
      <c r="Q113" s="6">
        <f>'original survey design'!Q113</f>
        <v>5</v>
      </c>
      <c r="R113" s="6">
        <f>'original survey design'!R113</f>
        <v>5</v>
      </c>
      <c r="S113" s="6">
        <f>'original survey design'!S113</f>
        <v>5</v>
      </c>
      <c r="T113" s="6">
        <f>'original survey design'!T113</f>
        <v>5</v>
      </c>
      <c r="U113" s="49"/>
    </row>
    <row r="114" spans="1:21" x14ac:dyDescent="0.45">
      <c r="A114" s="4" t="str">
        <f>'original survey design'!A114</f>
        <v>Uttarakhand</v>
      </c>
      <c r="B114" s="2" t="str">
        <f>LEFT('original survey design'!B114,FIND(")",'original survey design'!B114))</f>
        <v>Large (100-199)</v>
      </c>
      <c r="C114" s="6">
        <f>'original survey design'!C114</f>
        <v>4</v>
      </c>
      <c r="D114" s="6">
        <f>'original survey design'!D114</f>
        <v>4</v>
      </c>
      <c r="E114" s="6">
        <f>'original survey design'!E114</f>
        <v>3</v>
      </c>
      <c r="F114" s="6">
        <f>'original survey design'!F114</f>
        <v>4</v>
      </c>
      <c r="G114" s="6">
        <f>'original survey design'!G114</f>
        <v>4</v>
      </c>
      <c r="H114" s="6">
        <f>'original survey design'!H114</f>
        <v>4</v>
      </c>
      <c r="I114" s="6">
        <f>'original survey design'!I114</f>
        <v>4</v>
      </c>
      <c r="J114" s="6">
        <f>'original survey design'!J114</f>
        <v>4</v>
      </c>
      <c r="K114" s="6">
        <f>'original survey design'!K114</f>
        <v>4</v>
      </c>
      <c r="L114" s="6">
        <f>'original survey design'!L114</f>
        <v>4</v>
      </c>
      <c r="M114" s="6">
        <f>'original survey design'!M114</f>
        <v>4</v>
      </c>
      <c r="N114" s="6">
        <f>'original survey design'!N114</f>
        <v>4</v>
      </c>
      <c r="O114" s="6">
        <f>'original survey design'!O114</f>
        <v>4</v>
      </c>
      <c r="P114" s="6">
        <f>'original survey design'!P114</f>
        <v>2</v>
      </c>
      <c r="Q114" s="6">
        <f>'original survey design'!Q114</f>
        <v>4</v>
      </c>
      <c r="R114" s="6">
        <f>'original survey design'!R114</f>
        <v>1</v>
      </c>
      <c r="S114" s="6">
        <f>'original survey design'!S114</f>
        <v>1</v>
      </c>
      <c r="T114" s="6">
        <f>'original survey design'!T114</f>
        <v>4</v>
      </c>
      <c r="U114" s="49"/>
    </row>
    <row r="115" spans="1:21" x14ac:dyDescent="0.45">
      <c r="A115" s="4" t="str">
        <f>'original survey design'!A115</f>
        <v>Uttarakhand</v>
      </c>
      <c r="B115" s="2" t="str">
        <f>LEFT('original survey design'!B115,FIND(")",'original survey design'!B115))</f>
        <v>Very Large (200 or more)</v>
      </c>
      <c r="C115" s="6">
        <f>'original survey design'!C115</f>
        <v>4</v>
      </c>
      <c r="D115" s="6">
        <f>'original survey design'!D115</f>
        <v>4</v>
      </c>
      <c r="E115" s="6">
        <f>'original survey design'!E115</f>
        <v>4</v>
      </c>
      <c r="F115" s="6">
        <f>'original survey design'!F115</f>
        <v>4</v>
      </c>
      <c r="G115" s="6">
        <f>'original survey design'!G115</f>
        <v>4</v>
      </c>
      <c r="H115" s="6">
        <f>'original survey design'!H115</f>
        <v>4</v>
      </c>
      <c r="I115" s="6">
        <f>'original survey design'!I115</f>
        <v>4</v>
      </c>
      <c r="J115" s="6">
        <f>'original survey design'!J115</f>
        <v>4</v>
      </c>
      <c r="K115" s="6">
        <f>'original survey design'!K115</f>
        <v>4</v>
      </c>
      <c r="L115" s="6">
        <f>'original survey design'!L115</f>
        <v>4</v>
      </c>
      <c r="M115" s="6">
        <f>'original survey design'!M115</f>
        <v>4</v>
      </c>
      <c r="N115" s="6">
        <f>'original survey design'!N115</f>
        <v>4</v>
      </c>
      <c r="O115" s="6">
        <f>'original survey design'!O115</f>
        <v>1</v>
      </c>
      <c r="P115" s="6">
        <f>'original survey design'!P115</f>
        <v>1</v>
      </c>
      <c r="Q115" s="6">
        <f>'original survey design'!Q115</f>
        <v>4</v>
      </c>
      <c r="R115" s="6">
        <f>'original survey design'!R115</f>
        <v>1</v>
      </c>
      <c r="S115" s="6">
        <f>'original survey design'!S115</f>
        <v>1</v>
      </c>
      <c r="T115" s="6">
        <f>'original survey design'!T115</f>
        <v>4</v>
      </c>
      <c r="U115" s="49"/>
    </row>
    <row r="116" spans="1:21" x14ac:dyDescent="0.45">
      <c r="A116" s="4" t="str">
        <f>'original survey design'!A116</f>
        <v>Uttarakhand</v>
      </c>
      <c r="B116" s="2" t="s">
        <v>142</v>
      </c>
      <c r="C116" s="6">
        <f>'original survey design'!C116</f>
        <v>4</v>
      </c>
      <c r="D116" s="6">
        <f>'original survey design'!D116</f>
        <v>4</v>
      </c>
      <c r="E116" s="6">
        <f>'original survey design'!E116</f>
        <v>4</v>
      </c>
      <c r="F116" s="6">
        <f>'original survey design'!F116</f>
        <v>4</v>
      </c>
      <c r="G116" s="6">
        <f>'original survey design'!G116</f>
        <v>4</v>
      </c>
      <c r="H116" s="6">
        <f>'original survey design'!H116</f>
        <v>4</v>
      </c>
      <c r="I116" s="6">
        <f>'original survey design'!I116</f>
        <v>4</v>
      </c>
      <c r="J116" s="6">
        <f>'original survey design'!J116</f>
        <v>4</v>
      </c>
      <c r="K116" s="6">
        <f>'original survey design'!K116</f>
        <v>4</v>
      </c>
      <c r="L116" s="6">
        <f>'original survey design'!L116</f>
        <v>4</v>
      </c>
      <c r="M116" s="6">
        <f>'original survey design'!M116</f>
        <v>4</v>
      </c>
      <c r="N116" s="6">
        <f>'original survey design'!N116</f>
        <v>4</v>
      </c>
      <c r="O116" s="6">
        <f>'original survey design'!O116</f>
        <v>4</v>
      </c>
      <c r="P116" s="6">
        <f>'original survey design'!P116</f>
        <v>6</v>
      </c>
      <c r="Q116" s="6">
        <f>'original survey design'!Q116</f>
        <v>4</v>
      </c>
      <c r="R116" s="6">
        <f>'original survey design'!R116</f>
        <v>4</v>
      </c>
      <c r="S116" s="6">
        <f>'original survey design'!S116</f>
        <v>4</v>
      </c>
      <c r="T116" s="6">
        <f>'original survey design'!T116</f>
        <v>5</v>
      </c>
      <c r="U116" s="49"/>
    </row>
    <row r="117" spans="1:21" x14ac:dyDescent="0.45">
      <c r="A117" s="4" t="str">
        <f>'original survey design'!A117</f>
        <v>West Bengal</v>
      </c>
      <c r="B117" s="2" t="str">
        <f>LEFT('original survey design'!B117,FIND(")",'original survey design'!B117))</f>
        <v>Small (5-19)</v>
      </c>
      <c r="C117" s="6">
        <f>'original survey design'!C117</f>
        <v>4</v>
      </c>
      <c r="D117" s="6">
        <f>'original survey design'!D117</f>
        <v>5</v>
      </c>
      <c r="E117" s="6">
        <f>'original survey design'!E117</f>
        <v>17</v>
      </c>
      <c r="F117" s="6">
        <f>'original survey design'!F117</f>
        <v>4</v>
      </c>
      <c r="G117" s="6">
        <f>'original survey design'!G117</f>
        <v>4</v>
      </c>
      <c r="H117" s="6">
        <f>'original survey design'!H117</f>
        <v>4</v>
      </c>
      <c r="I117" s="6">
        <f>'original survey design'!I117</f>
        <v>4</v>
      </c>
      <c r="J117" s="6">
        <f>'original survey design'!J117</f>
        <v>4</v>
      </c>
      <c r="K117" s="6">
        <f>'original survey design'!K117</f>
        <v>4</v>
      </c>
      <c r="L117" s="6">
        <f>'original survey design'!L117</f>
        <v>4</v>
      </c>
      <c r="M117" s="6">
        <f>'original survey design'!M117</f>
        <v>38</v>
      </c>
      <c r="N117" s="6">
        <f>'original survey design'!N117</f>
        <v>4</v>
      </c>
      <c r="O117" s="6">
        <f>'original survey design'!O117</f>
        <v>5</v>
      </c>
      <c r="P117" s="6">
        <f>'original survey design'!P117</f>
        <v>38</v>
      </c>
      <c r="Q117" s="6">
        <f>'original survey design'!Q117</f>
        <v>4</v>
      </c>
      <c r="R117" s="6">
        <f>'original survey design'!R117</f>
        <v>4</v>
      </c>
      <c r="S117" s="6">
        <f>'original survey design'!S117</f>
        <v>4</v>
      </c>
      <c r="T117" s="6">
        <f>'original survey design'!T117</f>
        <v>13</v>
      </c>
      <c r="U117" s="49">
        <f>SUM(C117:T121)</f>
        <v>528</v>
      </c>
    </row>
    <row r="118" spans="1:21" x14ac:dyDescent="0.45">
      <c r="A118" s="4" t="str">
        <f>'original survey design'!A118</f>
        <v>West Bengal</v>
      </c>
      <c r="B118" s="2" t="str">
        <f>LEFT('original survey design'!B118,FIND(")",'original survey design'!B118))</f>
        <v>Medium (20-99)</v>
      </c>
      <c r="C118" s="6">
        <f>'original survey design'!C118</f>
        <v>6</v>
      </c>
      <c r="D118" s="6">
        <f>'original survey design'!D118</f>
        <v>4</v>
      </c>
      <c r="E118" s="6">
        <f>'original survey design'!E118</f>
        <v>5</v>
      </c>
      <c r="F118" s="6">
        <f>'original survey design'!F118</f>
        <v>4</v>
      </c>
      <c r="G118" s="6">
        <f>'original survey design'!G118</f>
        <v>4</v>
      </c>
      <c r="H118" s="6">
        <f>'original survey design'!H118</f>
        <v>4</v>
      </c>
      <c r="I118" s="6">
        <f>'original survey design'!I118</f>
        <v>4</v>
      </c>
      <c r="J118" s="6">
        <f>'original survey design'!J118</f>
        <v>5</v>
      </c>
      <c r="K118" s="6">
        <f>'original survey design'!K118</f>
        <v>4</v>
      </c>
      <c r="L118" s="6">
        <f>'original survey design'!L118</f>
        <v>4</v>
      </c>
      <c r="M118" s="6">
        <f>'original survey design'!M118</f>
        <v>6</v>
      </c>
      <c r="N118" s="6">
        <f>'original survey design'!N118</f>
        <v>5</v>
      </c>
      <c r="O118" s="6">
        <f>'original survey design'!O118</f>
        <v>10</v>
      </c>
      <c r="P118" s="6">
        <f>'original survey design'!P118</f>
        <v>4</v>
      </c>
      <c r="Q118" s="6">
        <f>'original survey design'!Q118</f>
        <v>4</v>
      </c>
      <c r="R118" s="6">
        <f>'original survey design'!R118</f>
        <v>4</v>
      </c>
      <c r="S118" s="6">
        <f>'original survey design'!S118</f>
        <v>4</v>
      </c>
      <c r="T118" s="6">
        <f>'original survey design'!T118</f>
        <v>6</v>
      </c>
      <c r="U118" s="49"/>
    </row>
    <row r="119" spans="1:21" x14ac:dyDescent="0.45">
      <c r="A119" s="4" t="str">
        <f>'original survey design'!A119</f>
        <v>West Bengal</v>
      </c>
      <c r="B119" s="2" t="str">
        <f>LEFT('original survey design'!B119,FIND(")",'original survey design'!B119))</f>
        <v>Large (100-199)</v>
      </c>
      <c r="C119" s="6">
        <f>'original survey design'!C119</f>
        <v>4</v>
      </c>
      <c r="D119" s="6">
        <f>'original survey design'!D119</f>
        <v>4</v>
      </c>
      <c r="E119" s="6">
        <f>'original survey design'!E119</f>
        <v>4</v>
      </c>
      <c r="F119" s="6">
        <f>'original survey design'!F119</f>
        <v>4</v>
      </c>
      <c r="G119" s="6">
        <f>'original survey design'!G119</f>
        <v>4</v>
      </c>
      <c r="H119" s="6">
        <f>'original survey design'!H119</f>
        <v>4</v>
      </c>
      <c r="I119" s="6">
        <f>'original survey design'!I119</f>
        <v>4</v>
      </c>
      <c r="J119" s="6">
        <f>'original survey design'!J119</f>
        <v>4</v>
      </c>
      <c r="K119" s="6">
        <f>'original survey design'!K119</f>
        <v>4</v>
      </c>
      <c r="L119" s="6">
        <f>'original survey design'!L119</f>
        <v>4</v>
      </c>
      <c r="M119" s="6">
        <f>'original survey design'!M119</f>
        <v>4</v>
      </c>
      <c r="N119" s="6">
        <f>'original survey design'!N119</f>
        <v>4</v>
      </c>
      <c r="O119" s="6">
        <f>'original survey design'!O119</f>
        <v>4</v>
      </c>
      <c r="P119" s="6">
        <f>'original survey design'!P119</f>
        <v>4</v>
      </c>
      <c r="Q119" s="6">
        <f>'original survey design'!Q119</f>
        <v>4</v>
      </c>
      <c r="R119" s="6">
        <f>'original survey design'!R119</f>
        <v>4</v>
      </c>
      <c r="S119" s="6">
        <f>'original survey design'!S119</f>
        <v>4</v>
      </c>
      <c r="T119" s="6">
        <f>'original survey design'!T119</f>
        <v>4</v>
      </c>
      <c r="U119" s="49"/>
    </row>
    <row r="120" spans="1:21" x14ac:dyDescent="0.45">
      <c r="A120" s="4" t="str">
        <f>'original survey design'!A120</f>
        <v>West Bengal</v>
      </c>
      <c r="B120" s="2" t="str">
        <f>LEFT('original survey design'!B120,FIND(")",'original survey design'!B120))</f>
        <v>Very Large (200 or more)</v>
      </c>
      <c r="C120" s="6">
        <f>'original survey design'!C120</f>
        <v>4</v>
      </c>
      <c r="D120" s="6">
        <f>'original survey design'!D120</f>
        <v>4</v>
      </c>
      <c r="E120" s="6">
        <f>'original survey design'!E120</f>
        <v>4</v>
      </c>
      <c r="F120" s="6">
        <f>'original survey design'!F120</f>
        <v>4</v>
      </c>
      <c r="G120" s="6">
        <f>'original survey design'!G120</f>
        <v>4</v>
      </c>
      <c r="H120" s="6">
        <f>'original survey design'!H120</f>
        <v>4</v>
      </c>
      <c r="I120" s="6">
        <f>'original survey design'!I120</f>
        <v>4</v>
      </c>
      <c r="J120" s="6">
        <f>'original survey design'!J120</f>
        <v>4</v>
      </c>
      <c r="K120" s="6">
        <f>'original survey design'!K120</f>
        <v>4</v>
      </c>
      <c r="L120" s="6">
        <f>'original survey design'!L120</f>
        <v>4</v>
      </c>
      <c r="M120" s="6">
        <f>'original survey design'!M120</f>
        <v>4</v>
      </c>
      <c r="N120" s="6">
        <f>'original survey design'!N120</f>
        <v>4</v>
      </c>
      <c r="O120" s="6">
        <f>'original survey design'!O120</f>
        <v>4</v>
      </c>
      <c r="P120" s="6">
        <f>'original survey design'!P120</f>
        <v>4</v>
      </c>
      <c r="Q120" s="6">
        <f>'original survey design'!Q120</f>
        <v>4</v>
      </c>
      <c r="R120" s="6">
        <f>'original survey design'!R120</f>
        <v>4</v>
      </c>
      <c r="S120" s="6">
        <f>'original survey design'!S120</f>
        <v>4</v>
      </c>
      <c r="T120" s="6">
        <f>'original survey design'!T120</f>
        <v>4</v>
      </c>
      <c r="U120" s="49"/>
    </row>
    <row r="121" spans="1:21" x14ac:dyDescent="0.45">
      <c r="A121" s="4" t="str">
        <f>'original survey design'!A121</f>
        <v>West Bengal</v>
      </c>
      <c r="B121" s="2" t="s">
        <v>142</v>
      </c>
      <c r="C121" s="6">
        <f>'original survey design'!C121</f>
        <v>7</v>
      </c>
      <c r="D121" s="6">
        <f>'original survey design'!D121</f>
        <v>6</v>
      </c>
      <c r="E121" s="6">
        <f>'original survey design'!E121</f>
        <v>4</v>
      </c>
      <c r="F121" s="6">
        <f>'original survey design'!F121</f>
        <v>4</v>
      </c>
      <c r="G121" s="6">
        <f>'original survey design'!G121</f>
        <v>4</v>
      </c>
      <c r="H121" s="6">
        <f>'original survey design'!H121</f>
        <v>4</v>
      </c>
      <c r="I121" s="6">
        <f>'original survey design'!I121</f>
        <v>4</v>
      </c>
      <c r="J121" s="6">
        <f>'original survey design'!J121</f>
        <v>4</v>
      </c>
      <c r="K121" s="6">
        <f>'original survey design'!K121</f>
        <v>4</v>
      </c>
      <c r="L121" s="6">
        <f>'original survey design'!L121</f>
        <v>4</v>
      </c>
      <c r="M121" s="6">
        <f>'original survey design'!M121</f>
        <v>16</v>
      </c>
      <c r="N121" s="6">
        <f>'original survey design'!N121</f>
        <v>5</v>
      </c>
      <c r="O121" s="6">
        <f>'original survey design'!O121</f>
        <v>18</v>
      </c>
      <c r="P121" s="6">
        <f>'original survey design'!P121</f>
        <v>16</v>
      </c>
      <c r="Q121" s="6">
        <f>'original survey design'!Q121</f>
        <v>4</v>
      </c>
      <c r="R121" s="6">
        <f>'original survey design'!R121</f>
        <v>6</v>
      </c>
      <c r="S121" s="6">
        <f>'original survey design'!S121</f>
        <v>4</v>
      </c>
      <c r="T121" s="6">
        <f>'original survey design'!T121</f>
        <v>19</v>
      </c>
      <c r="U121" s="49"/>
    </row>
    <row r="122" spans="1:21" s="47" customFormat="1" ht="14.65" thickBot="1" x14ac:dyDescent="0.5">
      <c r="A122" s="46"/>
      <c r="B122" s="46"/>
      <c r="C122" s="46">
        <f t="shared" ref="C122:U122" si="0">SUM(C2:C121)</f>
        <v>575</v>
      </c>
      <c r="D122" s="46">
        <f t="shared" si="0"/>
        <v>530</v>
      </c>
      <c r="E122" s="46">
        <f t="shared" si="0"/>
        <v>480</v>
      </c>
      <c r="F122" s="46">
        <f t="shared" si="0"/>
        <v>487</v>
      </c>
      <c r="G122" s="46">
        <f t="shared" si="0"/>
        <v>459</v>
      </c>
      <c r="H122" s="46">
        <f t="shared" si="0"/>
        <v>483</v>
      </c>
      <c r="I122" s="46">
        <f t="shared" si="0"/>
        <v>490</v>
      </c>
      <c r="J122" s="46">
        <f t="shared" si="0"/>
        <v>486</v>
      </c>
      <c r="K122" s="46">
        <f t="shared" si="0"/>
        <v>480</v>
      </c>
      <c r="L122" s="46">
        <f t="shared" si="0"/>
        <v>449</v>
      </c>
      <c r="M122" s="46">
        <f t="shared" si="0"/>
        <v>839</v>
      </c>
      <c r="N122" s="46">
        <f t="shared" si="0"/>
        <v>505</v>
      </c>
      <c r="O122" s="46">
        <f t="shared" si="0"/>
        <v>653</v>
      </c>
      <c r="P122" s="46">
        <f t="shared" si="0"/>
        <v>817</v>
      </c>
      <c r="Q122" s="46">
        <f t="shared" si="0"/>
        <v>486</v>
      </c>
      <c r="R122" s="46">
        <f t="shared" si="0"/>
        <v>536</v>
      </c>
      <c r="S122" s="46">
        <f t="shared" si="0"/>
        <v>446</v>
      </c>
      <c r="T122" s="46">
        <f t="shared" si="0"/>
        <v>799</v>
      </c>
      <c r="U122" s="46">
        <f t="shared" si="0"/>
        <v>10000</v>
      </c>
    </row>
    <row r="123" spans="1:21" ht="14.65" thickTop="1" x14ac:dyDescent="0.45">
      <c r="A123" s="29"/>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CEF9EB-3177-4DC7-95C5-A9EB5E0E762A}">
  <dimension ref="B1:F19"/>
  <sheetViews>
    <sheetView zoomScaleNormal="100" workbookViewId="0">
      <selection activeCell="H4" sqref="H4"/>
    </sheetView>
  </sheetViews>
  <sheetFormatPr defaultRowHeight="14.25" x14ac:dyDescent="0.45"/>
  <cols>
    <col min="2" max="2" width="15.1328125" bestFit="1" customWidth="1"/>
    <col min="3" max="3" width="24.59765625" bestFit="1" customWidth="1"/>
    <col min="4" max="4" width="15" bestFit="1" customWidth="1"/>
    <col min="5" max="5" width="15.86328125" customWidth="1"/>
    <col min="6" max="6" width="12.1328125" customWidth="1"/>
  </cols>
  <sheetData>
    <row r="1" spans="2:6" ht="14.65" thickBot="1" x14ac:dyDescent="0.5">
      <c r="B1" s="28"/>
      <c r="C1" s="28"/>
      <c r="D1" s="28" t="s">
        <v>14</v>
      </c>
      <c r="E1" s="28"/>
    </row>
    <row r="2" spans="2:6" s="12" customFormat="1" ht="30.75" thickTop="1" x14ac:dyDescent="0.45">
      <c r="B2" s="26"/>
      <c r="C2" s="26"/>
      <c r="D2" s="27" t="s">
        <v>38</v>
      </c>
      <c r="E2" s="27" t="s">
        <v>40</v>
      </c>
    </row>
    <row r="3" spans="2:6" s="12" customFormat="1" ht="15.4" x14ac:dyDescent="0.45">
      <c r="B3" s="13" t="s">
        <v>35</v>
      </c>
      <c r="C3" s="13" t="s">
        <v>41</v>
      </c>
      <c r="D3" s="17">
        <v>10732049</v>
      </c>
      <c r="E3" s="15"/>
    </row>
    <row r="4" spans="2:6" s="12" customFormat="1" ht="15.4" x14ac:dyDescent="0.45">
      <c r="B4" s="13"/>
      <c r="C4" s="13" t="s">
        <v>58</v>
      </c>
      <c r="D4" s="17">
        <v>14468</v>
      </c>
      <c r="E4" s="15"/>
    </row>
    <row r="5" spans="2:6" s="12" customFormat="1" ht="15.4" x14ac:dyDescent="0.45">
      <c r="B5" s="13"/>
      <c r="C5" s="13" t="s">
        <v>59</v>
      </c>
      <c r="D5" s="17">
        <v>11618</v>
      </c>
      <c r="E5" s="15"/>
    </row>
    <row r="6" spans="2:6" ht="15.75" customHeight="1" x14ac:dyDescent="0.45">
      <c r="B6" s="13" t="s">
        <v>1</v>
      </c>
      <c r="C6" s="13" t="s">
        <v>2</v>
      </c>
      <c r="D6" s="17">
        <v>10881</v>
      </c>
      <c r="E6" s="15">
        <f t="shared" ref="E6:E12" si="0">D6/D$5</f>
        <v>0.93656395248751934</v>
      </c>
    </row>
    <row r="7" spans="2:6" ht="15.75" customHeight="1" x14ac:dyDescent="0.45">
      <c r="B7" s="13"/>
      <c r="C7" s="13" t="s">
        <v>42</v>
      </c>
      <c r="D7" s="17">
        <v>10</v>
      </c>
      <c r="E7" s="15">
        <f t="shared" si="0"/>
        <v>8.6073334480977798E-4</v>
      </c>
    </row>
    <row r="8" spans="2:6" ht="16.5" customHeight="1" x14ac:dyDescent="0.45">
      <c r="B8" s="13"/>
      <c r="C8" s="13" t="s">
        <v>60</v>
      </c>
      <c r="D8" s="17">
        <v>10891</v>
      </c>
      <c r="E8" s="15">
        <f t="shared" si="0"/>
        <v>0.93742468583232919</v>
      </c>
    </row>
    <row r="9" spans="2:6" ht="15.4" x14ac:dyDescent="0.45">
      <c r="B9" s="13"/>
      <c r="C9" s="13" t="s">
        <v>3</v>
      </c>
      <c r="D9" s="17">
        <v>502</v>
      </c>
      <c r="E9" s="15">
        <f t="shared" si="0"/>
        <v>4.3208813909450854E-2</v>
      </c>
    </row>
    <row r="10" spans="2:6" ht="15.75" customHeight="1" x14ac:dyDescent="0.45">
      <c r="B10" s="13"/>
      <c r="C10" s="13" t="s">
        <v>43</v>
      </c>
      <c r="D10" s="17">
        <v>225</v>
      </c>
      <c r="E10" s="15">
        <f t="shared" si="0"/>
        <v>1.9366500258220003E-2</v>
      </c>
    </row>
    <row r="11" spans="2:6" ht="15.75" customHeight="1" x14ac:dyDescent="0.45">
      <c r="B11" s="13" t="s">
        <v>45</v>
      </c>
      <c r="C11" s="13" t="s">
        <v>44</v>
      </c>
      <c r="D11" s="17">
        <v>402</v>
      </c>
      <c r="E11" s="15">
        <f t="shared" si="0"/>
        <v>3.4601480461353071E-2</v>
      </c>
    </row>
    <row r="12" spans="2:6" ht="15.75" customHeight="1" thickBot="1" x14ac:dyDescent="0.5">
      <c r="B12" s="14" t="s">
        <v>46</v>
      </c>
      <c r="C12" s="14" t="s">
        <v>39</v>
      </c>
      <c r="D12" s="18">
        <v>10479</v>
      </c>
      <c r="E12" s="16">
        <f t="shared" si="0"/>
        <v>0.90196247202616631</v>
      </c>
      <c r="F12" s="24"/>
    </row>
    <row r="13" spans="2:6" ht="15.75" customHeight="1" thickTop="1" x14ac:dyDescent="0.45"/>
    <row r="14" spans="2:6" ht="16.5" customHeight="1" x14ac:dyDescent="0.45"/>
    <row r="15" spans="2:6" ht="15.75" customHeight="1" x14ac:dyDescent="0.45"/>
    <row r="16" spans="2:6" ht="15.75" customHeight="1" x14ac:dyDescent="0.45"/>
    <row r="17" ht="15.75" customHeight="1" x14ac:dyDescent="0.45"/>
    <row r="18" ht="15.75" customHeight="1" x14ac:dyDescent="0.45"/>
    <row r="19" ht="15.75" customHeight="1" x14ac:dyDescent="0.45"/>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A7FE87-D94E-4A68-8F34-F44BC004C022}">
  <dimension ref="B1:H89"/>
  <sheetViews>
    <sheetView workbookViewId="0"/>
  </sheetViews>
  <sheetFormatPr defaultColWidth="9.1328125" defaultRowHeight="15.4" x14ac:dyDescent="0.45"/>
  <cols>
    <col min="1" max="1" width="10.265625" style="12" customWidth="1"/>
    <col min="2" max="2" width="7.3984375" style="12" bestFit="1" customWidth="1"/>
    <col min="3" max="3" width="35.1328125" style="12" customWidth="1"/>
    <col min="4" max="4" width="11.73046875" style="12" customWidth="1"/>
    <col min="5" max="5" width="16.59765625" style="12" customWidth="1"/>
    <col min="6" max="6" width="11.1328125" style="12" customWidth="1"/>
    <col min="7" max="16384" width="9.1328125" style="12"/>
  </cols>
  <sheetData>
    <row r="1" spans="2:6" ht="15.75" thickBot="1" x14ac:dyDescent="0.5">
      <c r="B1" s="25"/>
      <c r="C1" s="25"/>
      <c r="D1" s="25"/>
      <c r="E1" s="25"/>
      <c r="F1" s="25"/>
    </row>
    <row r="2" spans="2:6" ht="30.75" thickTop="1" x14ac:dyDescent="0.45">
      <c r="B2" s="26"/>
      <c r="C2" s="26" t="s">
        <v>4</v>
      </c>
      <c r="D2" s="27" t="s">
        <v>34</v>
      </c>
      <c r="E2" s="27" t="s">
        <v>36</v>
      </c>
      <c r="F2" s="27" t="s">
        <v>37</v>
      </c>
    </row>
    <row r="3" spans="2:6" x14ac:dyDescent="0.45">
      <c r="B3" s="13" t="s">
        <v>33</v>
      </c>
      <c r="C3" s="13" t="s">
        <v>32</v>
      </c>
      <c r="D3" s="15">
        <f>VLOOKUP($C3,'yield calculation'!$C:$F,2,FALSE)</f>
        <v>0.92153686285018921</v>
      </c>
      <c r="E3" s="15">
        <f>VLOOKUP($C3,'yield calculation'!$C:$F,3,FALSE)</f>
        <v>0.97431904077529907</v>
      </c>
      <c r="F3" s="15">
        <f>VLOOKUP($C3,'yield calculation'!$C:$F,4,FALSE)</f>
        <v>0.94582659006118774</v>
      </c>
    </row>
    <row r="4" spans="2:6" x14ac:dyDescent="0.45">
      <c r="B4" s="13"/>
      <c r="C4" s="13" t="s">
        <v>33</v>
      </c>
      <c r="D4" s="15">
        <f>VLOOKUP($C4,'yield calculation'!$C:$F,2,FALSE)</f>
        <v>0.87440413236618042</v>
      </c>
      <c r="E4" s="15">
        <f>VLOOKUP($C4,'yield calculation'!$C:$F,3,FALSE)</f>
        <v>0.94469326734542847</v>
      </c>
      <c r="F4" s="15">
        <f>VLOOKUP($C4,'yield calculation'!$C:$F,4,FALSE)</f>
        <v>0.92559587955474854</v>
      </c>
    </row>
    <row r="5" spans="2:6" x14ac:dyDescent="0.45">
      <c r="B5" s="13" t="s">
        <v>17</v>
      </c>
      <c r="C5" s="13" t="s">
        <v>11</v>
      </c>
      <c r="D5" s="15">
        <f>VLOOKUP($C5,'yield calculation'!$C:$F,2,FALSE)</f>
        <v>0.87117248773574829</v>
      </c>
      <c r="E5" s="15">
        <f>VLOOKUP($C5,'yield calculation'!$C:$F,3,FALSE)</f>
        <v>0.94338858127593994</v>
      </c>
      <c r="F5" s="15">
        <f>VLOOKUP($C5,'yield calculation'!$C:$F,4,FALSE)</f>
        <v>0.92345035076141357</v>
      </c>
    </row>
    <row r="6" spans="2:6" x14ac:dyDescent="0.45">
      <c r="B6" s="13"/>
      <c r="C6" s="13" t="s">
        <v>12</v>
      </c>
      <c r="D6" s="15">
        <f>VLOOKUP($C6,'yield calculation'!$C:$F,2,FALSE)</f>
        <v>0.91113108396530151</v>
      </c>
      <c r="E6" s="15">
        <f>VLOOKUP($C6,'yield calculation'!$C:$F,3,FALSE)</f>
        <v>0.96528768539428711</v>
      </c>
      <c r="F6" s="15">
        <f>VLOOKUP($C6,'yield calculation'!$C:$F,4,FALSE)</f>
        <v>0.94389587640762329</v>
      </c>
    </row>
    <row r="7" spans="2:6" x14ac:dyDescent="0.45">
      <c r="B7" s="13"/>
      <c r="C7" s="13" t="s">
        <v>13</v>
      </c>
      <c r="D7" s="15">
        <f>VLOOKUP($C7,'yield calculation'!$C:$F,2,FALSE)</f>
        <v>0.92689293622970581</v>
      </c>
      <c r="E7" s="15">
        <f>VLOOKUP($C7,'yield calculation'!$C:$F,3,FALSE)</f>
        <v>0.9795805811882019</v>
      </c>
      <c r="F7" s="15">
        <f>VLOOKUP($C7,'yield calculation'!$C:$F,4,FALSE)</f>
        <v>0.94621407985687256</v>
      </c>
    </row>
    <row r="8" spans="2:6" x14ac:dyDescent="0.45">
      <c r="B8" s="13"/>
      <c r="C8" s="13" t="s">
        <v>157</v>
      </c>
      <c r="D8" s="15">
        <f>VLOOKUP($C8,'yield calculation'!$C:$F,2,FALSE)</f>
        <v>0.93235450983047485</v>
      </c>
      <c r="E8" s="15">
        <f>VLOOKUP($C8,'yield calculation'!$C:$F,3,FALSE)</f>
        <v>0.97371304035186768</v>
      </c>
      <c r="F8" s="15">
        <f>VLOOKUP($C8,'yield calculation'!$C:$F,4,FALSE)</f>
        <v>0.95752489566802979</v>
      </c>
    </row>
    <row r="9" spans="2:6" x14ac:dyDescent="0.45">
      <c r="B9" s="13" t="s">
        <v>15</v>
      </c>
      <c r="C9" s="13" t="s">
        <v>142</v>
      </c>
      <c r="D9" s="15">
        <f>VLOOKUP($C9,'yield calculation'!$C:$F,2,FALSE)</f>
        <v>0.88685119152069092</v>
      </c>
      <c r="E9" s="15">
        <f>VLOOKUP($C9,'yield calculation'!$C:$F,3,FALSE)</f>
        <v>0.95741504430770874</v>
      </c>
      <c r="F9" s="15">
        <f>VLOOKUP($C9,'yield calculation'!$C:$F,4,FALSE)</f>
        <v>0.92629760503768921</v>
      </c>
    </row>
    <row r="10" spans="2:6" x14ac:dyDescent="0.45">
      <c r="B10" s="13"/>
      <c r="C10" s="13" t="s">
        <v>135</v>
      </c>
      <c r="D10" s="15">
        <f>VLOOKUP($C10,'yield calculation'!$C:$F,2,FALSE)</f>
        <v>0.94486689567565918</v>
      </c>
      <c r="E10" s="15">
        <f>VLOOKUP($C10,'yield calculation'!$C:$F,3,FALSE)</f>
        <v>0.99599200487136841</v>
      </c>
      <c r="F10" s="15">
        <f>VLOOKUP($C10,'yield calculation'!$C:$F,4,FALSE)</f>
        <v>0.9486691951751709</v>
      </c>
    </row>
    <row r="11" spans="2:6" x14ac:dyDescent="0.45">
      <c r="B11" s="13"/>
      <c r="C11" s="13" t="s">
        <v>136</v>
      </c>
      <c r="D11" s="15">
        <f>VLOOKUP($C11,'yield calculation'!$C:$F,2,FALSE)</f>
        <v>0.84831458330154419</v>
      </c>
      <c r="E11" s="15">
        <f>VLOOKUP($C11,'yield calculation'!$C:$F,3,FALSE)</f>
        <v>0.94375002384185791</v>
      </c>
      <c r="F11" s="15">
        <f>VLOOKUP($C11,'yield calculation'!$C:$F,4,FALSE)</f>
        <v>0.89887642860412598</v>
      </c>
    </row>
    <row r="12" spans="2:6" x14ac:dyDescent="0.45">
      <c r="B12" s="13"/>
      <c r="C12" s="13" t="s">
        <v>47</v>
      </c>
      <c r="D12" s="15">
        <f>VLOOKUP($C12,'yield calculation'!$C:$F,2,FALSE)</f>
        <v>0.82788670063018799</v>
      </c>
      <c r="E12" s="15">
        <f>VLOOKUP($C12,'yield calculation'!$C:$F,3,FALSE)</f>
        <v>0.94059407711029053</v>
      </c>
      <c r="F12" s="15">
        <f>VLOOKUP($C12,'yield calculation'!$C:$F,4,FALSE)</f>
        <v>0.88017427921295166</v>
      </c>
    </row>
    <row r="13" spans="2:6" x14ac:dyDescent="0.45">
      <c r="B13" s="13"/>
      <c r="C13" s="13" t="s">
        <v>48</v>
      </c>
      <c r="D13" s="15">
        <f>VLOOKUP($C13,'yield calculation'!$C:$F,2,FALSE)</f>
        <v>0.8888888955116272</v>
      </c>
      <c r="E13" s="15">
        <f>VLOOKUP($C13,'yield calculation'!$C:$F,3,FALSE)</f>
        <v>0.97921478748321533</v>
      </c>
      <c r="F13" s="15">
        <f>VLOOKUP($C13,'yield calculation'!$C:$F,4,FALSE)</f>
        <v>0.90775680541992188</v>
      </c>
    </row>
    <row r="14" spans="2:6" x14ac:dyDescent="0.45">
      <c r="B14" s="13"/>
      <c r="C14" s="13" t="s">
        <v>49</v>
      </c>
      <c r="D14" s="15">
        <f>VLOOKUP($C14,'yield calculation'!$C:$F,2,FALSE)</f>
        <v>0.97382199764251709</v>
      </c>
      <c r="E14" s="15">
        <f>VLOOKUP($C14,'yield calculation'!$C:$F,3,FALSE)</f>
        <v>0.98153036832809448</v>
      </c>
      <c r="F14" s="15">
        <f>VLOOKUP($C14,'yield calculation'!$C:$F,4,FALSE)</f>
        <v>0.99214661121368408</v>
      </c>
    </row>
    <row r="15" spans="2:6" x14ac:dyDescent="0.45">
      <c r="B15" s="13"/>
      <c r="C15" s="13" t="s">
        <v>50</v>
      </c>
      <c r="D15" s="15">
        <f>VLOOKUP($C15,'yield calculation'!$C:$F,2,FALSE)</f>
        <v>0.80851066112518311</v>
      </c>
      <c r="E15" s="15">
        <f>VLOOKUP($C15,'yield calculation'!$C:$F,3,FALSE)</f>
        <v>0.96759259700775146</v>
      </c>
      <c r="F15" s="15">
        <f>VLOOKUP($C15,'yield calculation'!$C:$F,4,FALSE)</f>
        <v>0.8355899453163147</v>
      </c>
    </row>
    <row r="16" spans="2:6" x14ac:dyDescent="0.45">
      <c r="B16" s="13"/>
      <c r="C16" s="13" t="s">
        <v>51</v>
      </c>
      <c r="D16" s="15">
        <f>VLOOKUP($C16,'yield calculation'!$C:$F,2,FALSE)</f>
        <v>0.91361254453659058</v>
      </c>
      <c r="E16" s="15">
        <f>VLOOKUP($C16,'yield calculation'!$C:$F,3,FALSE)</f>
        <v>0.98866856098175049</v>
      </c>
      <c r="F16" s="15">
        <f>VLOOKUP($C16,'yield calculation'!$C:$F,4,FALSE)</f>
        <v>0.92408376932144165</v>
      </c>
    </row>
    <row r="17" spans="2:6" x14ac:dyDescent="0.45">
      <c r="B17" s="13"/>
      <c r="C17" s="13" t="s">
        <v>137</v>
      </c>
      <c r="D17" s="15">
        <f>VLOOKUP($C17,'yield calculation'!$C:$F,2,FALSE)</f>
        <v>0.96833330392837524</v>
      </c>
      <c r="E17" s="15">
        <f>VLOOKUP($C17,'yield calculation'!$C:$F,3,FALSE)</f>
        <v>0.98809522390365601</v>
      </c>
      <c r="F17" s="15">
        <f>VLOOKUP($C17,'yield calculation'!$C:$F,4,FALSE)</f>
        <v>0.98000001907348633</v>
      </c>
    </row>
    <row r="18" spans="2:6" x14ac:dyDescent="0.45">
      <c r="B18" s="13"/>
      <c r="C18" s="13" t="s">
        <v>52</v>
      </c>
      <c r="D18" s="15">
        <f>VLOOKUP($C18,'yield calculation'!$C:$F,2,FALSE)</f>
        <v>0.86725664138793945</v>
      </c>
      <c r="E18" s="15">
        <f>VLOOKUP($C18,'yield calculation'!$C:$F,3,FALSE)</f>
        <v>0.96078431606292725</v>
      </c>
      <c r="F18" s="15">
        <f>VLOOKUP($C18,'yield calculation'!$C:$F,4,FALSE)</f>
        <v>0.90265488624572754</v>
      </c>
    </row>
    <row r="19" spans="2:6" x14ac:dyDescent="0.45">
      <c r="B19" s="13"/>
      <c r="C19" s="13" t="s">
        <v>53</v>
      </c>
      <c r="D19" s="15">
        <f>VLOOKUP($C19,'yield calculation'!$C:$F,2,FALSE)</f>
        <v>0.93169397115707397</v>
      </c>
      <c r="E19" s="15">
        <f>VLOOKUP($C19,'yield calculation'!$C:$F,3,FALSE)</f>
        <v>0.98270893096923828</v>
      </c>
      <c r="F19" s="15">
        <f>VLOOKUP($C19,'yield calculation'!$C:$F,4,FALSE)</f>
        <v>0.94808745384216309</v>
      </c>
    </row>
    <row r="20" spans="2:6" x14ac:dyDescent="0.45">
      <c r="B20" s="13"/>
      <c r="C20" s="13" t="s">
        <v>138</v>
      </c>
      <c r="D20" s="15">
        <f>VLOOKUP($C20,'yield calculation'!$C:$F,2,FALSE)</f>
        <v>0.92091834545135498</v>
      </c>
      <c r="E20" s="15">
        <f>VLOOKUP($C20,'yield calculation'!$C:$F,3,FALSE)</f>
        <v>0.97567570209503174</v>
      </c>
      <c r="F20" s="15">
        <f>VLOOKUP($C20,'yield calculation'!$C:$F,4,FALSE)</f>
        <v>0.94387757778167725</v>
      </c>
    </row>
    <row r="21" spans="2:6" x14ac:dyDescent="0.45">
      <c r="B21" s="13"/>
      <c r="C21" s="13" t="s">
        <v>139</v>
      </c>
      <c r="D21" s="15">
        <f>VLOOKUP($C21,'yield calculation'!$C:$F,2,FALSE)</f>
        <v>0.8731343150138855</v>
      </c>
      <c r="E21" s="15">
        <f>VLOOKUP($C21,'yield calculation'!$C:$F,3,FALSE)</f>
        <v>0.95901638269424438</v>
      </c>
      <c r="F21" s="15">
        <f>VLOOKUP($C21,'yield calculation'!$C:$F,4,FALSE)</f>
        <v>0.91044777631759644</v>
      </c>
    </row>
    <row r="22" spans="2:6" x14ac:dyDescent="0.45">
      <c r="B22" s="13"/>
      <c r="C22" s="13" t="s">
        <v>54</v>
      </c>
      <c r="D22" s="15">
        <f>VLOOKUP($C22,'yield calculation'!$C:$F,2,FALSE)</f>
        <v>0.91090911626815796</v>
      </c>
      <c r="E22" s="15">
        <f>VLOOKUP($C22,'yield calculation'!$C:$F,3,FALSE)</f>
        <v>0.99404764175415039</v>
      </c>
      <c r="F22" s="15">
        <f>VLOOKUP($C22,'yield calculation'!$C:$F,4,FALSE)</f>
        <v>0.91636365652084351</v>
      </c>
    </row>
    <row r="23" spans="2:6" x14ac:dyDescent="0.45">
      <c r="B23" s="13"/>
      <c r="C23" s="13" t="s">
        <v>55</v>
      </c>
      <c r="D23" s="15">
        <f>VLOOKUP($C23,'yield calculation'!$C:$F,2,FALSE)</f>
        <v>0.9397590160369873</v>
      </c>
      <c r="E23" s="15">
        <f>VLOOKUP($C23,'yield calculation'!$C:$F,3,FALSE)</f>
        <v>0.98984771966934204</v>
      </c>
      <c r="F23" s="15">
        <f>VLOOKUP($C23,'yield calculation'!$C:$F,4,FALSE)</f>
        <v>0.94939756393432617</v>
      </c>
    </row>
    <row r="24" spans="2:6" x14ac:dyDescent="0.45">
      <c r="B24" s="13"/>
      <c r="C24" s="13" t="s">
        <v>5</v>
      </c>
      <c r="D24" s="15">
        <f>VLOOKUP($C24,'yield calculation'!$C:$F,2,FALSE)</f>
        <v>0.93081760406494141</v>
      </c>
      <c r="E24" s="15">
        <f>VLOOKUP($C24,'yield calculation'!$C:$F,3,FALSE)</f>
        <v>0.9694322943687439</v>
      </c>
      <c r="F24" s="15">
        <f>VLOOKUP($C24,'yield calculation'!$C:$F,4,FALSE)</f>
        <v>0.96016770601272583</v>
      </c>
    </row>
    <row r="25" spans="2:6" x14ac:dyDescent="0.45">
      <c r="B25" s="13"/>
      <c r="C25" s="13" t="s">
        <v>56</v>
      </c>
      <c r="D25" s="15">
        <f>VLOOKUP($C25,'yield calculation'!$C:$F,2,FALSE)</f>
        <v>0.91769039630889893</v>
      </c>
      <c r="E25" s="15">
        <f>VLOOKUP($C25,'yield calculation'!$C:$F,3,FALSE)</f>
        <v>0.9443742036819458</v>
      </c>
      <c r="F25" s="15">
        <f>VLOOKUP($C25,'yield calculation'!$C:$F,4,FALSE)</f>
        <v>0.97174447774887085</v>
      </c>
    </row>
    <row r="26" spans="2:6" x14ac:dyDescent="0.45">
      <c r="B26" s="13"/>
      <c r="C26" s="13" t="s">
        <v>6</v>
      </c>
      <c r="D26" s="15">
        <f>VLOOKUP($C26,'yield calculation'!$C:$F,2,FALSE)</f>
        <v>0.88539326190948486</v>
      </c>
      <c r="E26" s="15">
        <f>VLOOKUP($C26,'yield calculation'!$C:$F,3,FALSE)</f>
        <v>0.95399516820907593</v>
      </c>
      <c r="F26" s="15">
        <f>VLOOKUP($C26,'yield calculation'!$C:$F,4,FALSE)</f>
        <v>0.92808991670608521</v>
      </c>
    </row>
    <row r="27" spans="2:6" x14ac:dyDescent="0.45">
      <c r="B27" s="13"/>
      <c r="C27" s="13" t="s">
        <v>140</v>
      </c>
      <c r="D27" s="15">
        <f>VLOOKUP($C27,'yield calculation'!$C:$F,2,FALSE)</f>
        <v>0.90712743997573853</v>
      </c>
      <c r="E27" s="15">
        <f>VLOOKUP($C27,'yield calculation'!$C:$F,3,FALSE)</f>
        <v>0.92105263471603394</v>
      </c>
      <c r="F27" s="15">
        <f>VLOOKUP($C27,'yield calculation'!$C:$F,4,FALSE)</f>
        <v>0.98488122224807739</v>
      </c>
    </row>
    <row r="28" spans="2:6" x14ac:dyDescent="0.45">
      <c r="B28" s="13"/>
      <c r="C28" s="13" t="s">
        <v>57</v>
      </c>
      <c r="D28" s="15">
        <f>VLOOKUP($C28,'yield calculation'!$C:$F,2,FALSE)</f>
        <v>0.92810457944869995</v>
      </c>
      <c r="E28" s="15">
        <f>VLOOKUP($C28,'yield calculation'!$C:$F,3,FALSE)</f>
        <v>0.95302015542984009</v>
      </c>
      <c r="F28" s="15">
        <f>VLOOKUP($C28,'yield calculation'!$C:$F,4,FALSE)</f>
        <v>0.97385621070861816</v>
      </c>
    </row>
    <row r="29" spans="2:6" x14ac:dyDescent="0.45">
      <c r="B29" s="13"/>
      <c r="C29" s="13" t="s">
        <v>141</v>
      </c>
      <c r="D29" s="15">
        <f>VLOOKUP($C29,'yield calculation'!$C:$F,2,FALSE)</f>
        <v>0.92429578304290771</v>
      </c>
      <c r="E29" s="15">
        <f>VLOOKUP($C29,'yield calculation'!$C:$F,3,FALSE)</f>
        <v>0.94594591856002808</v>
      </c>
      <c r="F29" s="15">
        <f>VLOOKUP($C29,'yield calculation'!$C:$F,4,FALSE)</f>
        <v>0.97711265087127686</v>
      </c>
    </row>
    <row r="30" spans="2:6" x14ac:dyDescent="0.45">
      <c r="B30" s="13"/>
      <c r="C30" s="13" t="s">
        <v>10</v>
      </c>
      <c r="D30" s="15">
        <f>VLOOKUP($C30,'yield calculation'!$C:$F,2,FALSE)</f>
        <v>0.94235032796859741</v>
      </c>
      <c r="E30" s="15">
        <f>VLOOKUP($C30,'yield calculation'!$C:$F,3,FALSE)</f>
        <v>0.9883720874786377</v>
      </c>
      <c r="F30" s="15">
        <f>VLOOKUP($C30,'yield calculation'!$C:$F,4,FALSE)</f>
        <v>0.95343679189682007</v>
      </c>
    </row>
    <row r="31" spans="2:6" x14ac:dyDescent="0.45">
      <c r="B31" s="13"/>
      <c r="C31" s="13" t="s">
        <v>7</v>
      </c>
      <c r="D31" s="15">
        <f>VLOOKUP($C31,'yield calculation'!$C:$F,2,FALSE)</f>
        <v>0.85016286373138428</v>
      </c>
      <c r="E31" s="15">
        <f>VLOOKUP($C31,'yield calculation'!$C:$F,3,FALSE)</f>
        <v>0.95604395866394043</v>
      </c>
      <c r="F31" s="15">
        <f>VLOOKUP($C31,'yield calculation'!$C:$F,4,FALSE)</f>
        <v>0.88925081491470337</v>
      </c>
    </row>
    <row r="32" spans="2:6" x14ac:dyDescent="0.45">
      <c r="B32" s="13"/>
      <c r="C32" s="13" t="s">
        <v>8</v>
      </c>
      <c r="D32" s="15">
        <f>VLOOKUP($C32,'yield calculation'!$C:$F,2,FALSE)</f>
        <v>0.94680851697921753</v>
      </c>
      <c r="E32" s="15">
        <f>VLOOKUP($C32,'yield calculation'!$C:$F,3,FALSE)</f>
        <v>0.96739131212234497</v>
      </c>
      <c r="F32" s="15">
        <f>VLOOKUP($C32,'yield calculation'!$C:$F,4,FALSE)</f>
        <v>0.97872340679168701</v>
      </c>
    </row>
    <row r="33" spans="2:8" x14ac:dyDescent="0.45">
      <c r="B33" s="13" t="s">
        <v>16</v>
      </c>
      <c r="C33" s="13" t="s">
        <v>9</v>
      </c>
      <c r="D33" s="15">
        <f>VLOOKUP($C33,'yield calculation'!$C:$F,2,FALSE)</f>
        <v>0.83111113309860229</v>
      </c>
      <c r="E33" s="15">
        <f>VLOOKUP($C33,'yield calculation'!$C:$F,3,FALSE)</f>
        <v>0.89047616720199585</v>
      </c>
      <c r="F33" s="15">
        <f>VLOOKUP($C33,'yield calculation'!$C:$F,4,FALSE)</f>
        <v>0.93333333730697632</v>
      </c>
    </row>
    <row r="34" spans="2:8" x14ac:dyDescent="0.45">
      <c r="B34" s="13"/>
      <c r="C34" s="13" t="s">
        <v>18</v>
      </c>
      <c r="D34" s="15">
        <f>VLOOKUP($C34,'yield calculation'!$C:$F,2,FALSE)</f>
        <v>0.89705884456634521</v>
      </c>
      <c r="E34" s="15">
        <f>VLOOKUP($C34,'yield calculation'!$C:$F,3,FALSE)</f>
        <v>0.95461660623550415</v>
      </c>
      <c r="F34" s="15">
        <f>VLOOKUP($C34,'yield calculation'!$C:$F,4,FALSE)</f>
        <v>0.93970590829849243</v>
      </c>
    </row>
    <row r="35" spans="2:8" x14ac:dyDescent="0.45">
      <c r="B35" s="13"/>
      <c r="C35" s="13" t="s">
        <v>19</v>
      </c>
      <c r="D35" s="15">
        <f>VLOOKUP($C35,'yield calculation'!$C:$F,2,FALSE)</f>
        <v>0.90697675943374634</v>
      </c>
      <c r="E35" s="15">
        <f>VLOOKUP($C35,'yield calculation'!$C:$F,3,FALSE)</f>
        <v>0.97014927864074707</v>
      </c>
      <c r="F35" s="15">
        <f>VLOOKUP($C35,'yield calculation'!$C:$F,4,FALSE)</f>
        <v>0.934883713722229</v>
      </c>
    </row>
    <row r="36" spans="2:8" x14ac:dyDescent="0.45">
      <c r="B36" s="13"/>
      <c r="C36" s="13" t="s">
        <v>20</v>
      </c>
      <c r="D36" s="15">
        <f>VLOOKUP($C36,'yield calculation'!$C:$F,2,FALSE)</f>
        <v>0.89982110261917114</v>
      </c>
      <c r="E36" s="15">
        <f>VLOOKUP($C36,'yield calculation'!$C:$F,3,FALSE)</f>
        <v>0.95992368459701538</v>
      </c>
      <c r="F36" s="15">
        <f>VLOOKUP($C36,'yield calculation'!$C:$F,4,FALSE)</f>
        <v>0.93738818168640137</v>
      </c>
    </row>
    <row r="37" spans="2:8" x14ac:dyDescent="0.45">
      <c r="B37" s="13"/>
      <c r="C37" s="13" t="s">
        <v>21</v>
      </c>
      <c r="D37" s="15">
        <f>VLOOKUP($C37,'yield calculation'!$C:$F,2,FALSE)</f>
        <v>0.89464592933654785</v>
      </c>
      <c r="E37" s="15">
        <f>VLOOKUP($C37,'yield calculation'!$C:$F,3,FALSE)</f>
        <v>0.96641790866851807</v>
      </c>
      <c r="F37" s="15">
        <f>VLOOKUP($C37,'yield calculation'!$C:$F,4,FALSE)</f>
        <v>0.92573404312133789</v>
      </c>
    </row>
    <row r="38" spans="2:8" x14ac:dyDescent="0.45">
      <c r="B38" s="13"/>
      <c r="C38" s="13" t="s">
        <v>152</v>
      </c>
      <c r="D38" s="15">
        <f>VLOOKUP($C38,'yield calculation'!$C:$F,2,FALSE)</f>
        <v>0.95121949911117554</v>
      </c>
      <c r="E38" s="15">
        <f>VLOOKUP($C38,'yield calculation'!$C:$F,3,FALSE)</f>
        <v>0.99363058805465698</v>
      </c>
      <c r="F38" s="15">
        <f>VLOOKUP($C38,'yield calculation'!$C:$F,4,FALSE)</f>
        <v>0.957317054271698</v>
      </c>
      <c r="H38"/>
    </row>
    <row r="39" spans="2:8" x14ac:dyDescent="0.45">
      <c r="B39" s="13"/>
      <c r="C39" s="13" t="s">
        <v>153</v>
      </c>
      <c r="D39" s="15">
        <f>VLOOKUP($C39,'yield calculation'!$C:$F,2,FALSE)</f>
        <v>0.93345654010772705</v>
      </c>
      <c r="E39" s="15">
        <f>VLOOKUP($C39,'yield calculation'!$C:$F,3,FALSE)</f>
        <v>0.99019604921340942</v>
      </c>
      <c r="F39" s="15">
        <f>VLOOKUP($C39,'yield calculation'!$C:$F,4,FALSE)</f>
        <v>0.94269871711730957</v>
      </c>
      <c r="H39"/>
    </row>
    <row r="40" spans="2:8" x14ac:dyDescent="0.45">
      <c r="B40" s="13"/>
      <c r="C40" s="13" t="s">
        <v>22</v>
      </c>
      <c r="D40" s="15">
        <f>VLOOKUP($C40,'yield calculation'!$C:$F,2,FALSE)</f>
        <v>0.88656193017959595</v>
      </c>
      <c r="E40" s="15">
        <f>VLOOKUP($C40,'yield calculation'!$C:$F,3,FALSE)</f>
        <v>0.96030247211456299</v>
      </c>
      <c r="F40" s="15">
        <f>VLOOKUP($C40,'yield calculation'!$C:$F,4,FALSE)</f>
        <v>0.92321115732192993</v>
      </c>
      <c r="H40"/>
    </row>
    <row r="41" spans="2:8" x14ac:dyDescent="0.45">
      <c r="B41" s="13"/>
      <c r="C41" s="13" t="s">
        <v>23</v>
      </c>
      <c r="D41" s="15">
        <f>VLOOKUP($C41,'yield calculation'!$C:$F,2,FALSE)</f>
        <v>0.91754388809204102</v>
      </c>
      <c r="E41" s="15">
        <f>VLOOKUP($C41,'yield calculation'!$C:$F,3,FALSE)</f>
        <v>0.9757462739944458</v>
      </c>
      <c r="F41" s="15">
        <f>VLOOKUP($C41,'yield calculation'!$C:$F,4,FALSE)</f>
        <v>0.94035089015960693</v>
      </c>
      <c r="H41"/>
    </row>
    <row r="42" spans="2:8" x14ac:dyDescent="0.45">
      <c r="B42" s="13"/>
      <c r="C42" s="13" t="s">
        <v>24</v>
      </c>
      <c r="D42" s="15">
        <f>VLOOKUP($C42,'yield calculation'!$C:$F,2,FALSE)</f>
        <v>0.9190140962600708</v>
      </c>
      <c r="E42" s="15">
        <f>VLOOKUP($C42,'yield calculation'!$C:$F,3,FALSE)</f>
        <v>0.97570091485977173</v>
      </c>
      <c r="F42" s="15">
        <f>VLOOKUP($C42,'yield calculation'!$C:$F,4,FALSE)</f>
        <v>0.94190138578414917</v>
      </c>
      <c r="H42"/>
    </row>
    <row r="43" spans="2:8" x14ac:dyDescent="0.45">
      <c r="B43" s="13"/>
      <c r="C43" s="13" t="s">
        <v>25</v>
      </c>
      <c r="D43" s="15">
        <f>VLOOKUP($C43,'yield calculation'!$C:$F,2,FALSE)</f>
        <v>0.94704681634902954</v>
      </c>
      <c r="E43" s="15">
        <f>VLOOKUP($C43,'yield calculation'!$C:$F,3,FALSE)</f>
        <v>0.98308670520782471</v>
      </c>
      <c r="F43" s="15">
        <f>VLOOKUP($C43,'yield calculation'!$C:$F,4,FALSE)</f>
        <v>0.96334010362625122</v>
      </c>
      <c r="H43"/>
    </row>
    <row r="44" spans="2:8" x14ac:dyDescent="0.45">
      <c r="B44" s="13"/>
      <c r="C44" s="13" t="s">
        <v>26</v>
      </c>
      <c r="D44" s="15">
        <f>VLOOKUP($C44,'yield calculation'!$C:$F,2,FALSE)</f>
        <v>0.86692756414413452</v>
      </c>
      <c r="E44" s="15">
        <f>VLOOKUP($C44,'yield calculation'!$C:$F,3,FALSE)</f>
        <v>0.92774868011474609</v>
      </c>
      <c r="F44" s="15">
        <f>VLOOKUP($C44,'yield calculation'!$C:$F,4,FALSE)</f>
        <v>0.93444228172302246</v>
      </c>
      <c r="H44"/>
    </row>
    <row r="45" spans="2:8" x14ac:dyDescent="0.45">
      <c r="B45" s="13"/>
      <c r="C45" s="13" t="s">
        <v>27</v>
      </c>
      <c r="D45" s="15">
        <f>VLOOKUP($C45,'yield calculation'!$C:$F,2,FALSE)</f>
        <v>0.90924370288848877</v>
      </c>
      <c r="E45" s="15">
        <f>VLOOKUP($C45,'yield calculation'!$C:$F,3,FALSE)</f>
        <v>0.97477477788925171</v>
      </c>
      <c r="F45" s="15">
        <f>VLOOKUP($C45,'yield calculation'!$C:$F,4,FALSE)</f>
        <v>0.93277311325073242</v>
      </c>
      <c r="H45"/>
    </row>
    <row r="46" spans="2:8" x14ac:dyDescent="0.45">
      <c r="B46" s="13"/>
      <c r="C46" s="13" t="s">
        <v>28</v>
      </c>
      <c r="D46" s="15">
        <f>VLOOKUP($C46,'yield calculation'!$C:$F,2,FALSE)</f>
        <v>0.89807164669036865</v>
      </c>
      <c r="E46" s="15">
        <f>VLOOKUP($C46,'yield calculation'!$C:$F,3,FALSE)</f>
        <v>0.96165192127227783</v>
      </c>
      <c r="F46" s="15">
        <f>VLOOKUP($C46,'yield calculation'!$C:$F,4,FALSE)</f>
        <v>0.93388432264328003</v>
      </c>
      <c r="H46"/>
    </row>
    <row r="47" spans="2:8" x14ac:dyDescent="0.45">
      <c r="B47" s="13"/>
      <c r="C47" s="13" t="s">
        <v>29</v>
      </c>
      <c r="D47" s="15">
        <f>VLOOKUP($C47,'yield calculation'!$C:$F,2,FALSE)</f>
        <v>0.88217520713806152</v>
      </c>
      <c r="E47" s="15">
        <f>VLOOKUP($C47,'yield calculation'!$C:$F,3,FALSE)</f>
        <v>0.93390190601348877</v>
      </c>
      <c r="F47" s="15">
        <f>VLOOKUP($C47,'yield calculation'!$C:$F,4,FALSE)</f>
        <v>0.94461226463317871</v>
      </c>
      <c r="H47"/>
    </row>
    <row r="48" spans="2:8" x14ac:dyDescent="0.45">
      <c r="B48" s="13"/>
      <c r="C48" s="13" t="s">
        <v>30</v>
      </c>
      <c r="D48" s="15">
        <f>VLOOKUP($C48,'yield calculation'!$C:$F,2,FALSE)</f>
        <v>0.93090909719467163</v>
      </c>
      <c r="E48" s="15">
        <f>VLOOKUP($C48,'yield calculation'!$C:$F,3,FALSE)</f>
        <v>0.97523808479309082</v>
      </c>
      <c r="F48" s="15">
        <f>VLOOKUP($C48,'yield calculation'!$C:$F,4,FALSE)</f>
        <v>0.95454543828964233</v>
      </c>
      <c r="H48"/>
    </row>
    <row r="49" spans="2:8" s="32" customFormat="1" x14ac:dyDescent="0.45">
      <c r="B49" s="13"/>
      <c r="C49" s="13" t="s">
        <v>154</v>
      </c>
      <c r="D49" s="15">
        <f>VLOOKUP($C49,'yield calculation'!$C:$F,2,FALSE)</f>
        <v>0.92957746982574463</v>
      </c>
      <c r="E49" s="15">
        <f>VLOOKUP($C49,'yield calculation'!$C:$F,2,FALSE)</f>
        <v>0.92957746982574463</v>
      </c>
      <c r="F49" s="15">
        <f>VLOOKUP($C49,'yield calculation'!$C:$F,2,FALSE)</f>
        <v>0.92957746982574463</v>
      </c>
      <c r="H49" s="33"/>
    </row>
    <row r="50" spans="2:8" s="32" customFormat="1" x14ac:dyDescent="0.45">
      <c r="B50" s="13"/>
      <c r="C50" s="13" t="s">
        <v>31</v>
      </c>
      <c r="D50" s="15">
        <f>VLOOKUP($C50,'yield calculation'!$C:$F,2,FALSE)</f>
        <v>0.90118575096130371</v>
      </c>
      <c r="E50" s="15">
        <f>VLOOKUP($C50,'yield calculation'!$C:$F,2,FALSE)</f>
        <v>0.90118575096130371</v>
      </c>
      <c r="F50" s="15">
        <f>VLOOKUP($C50,'yield calculation'!$C:$F,2,FALSE)</f>
        <v>0.90118575096130371</v>
      </c>
      <c r="H50" s="33"/>
    </row>
    <row r="51" spans="2:8" s="32" customFormat="1" x14ac:dyDescent="0.45">
      <c r="B51" s="13"/>
      <c r="C51" s="13" t="s">
        <v>0</v>
      </c>
      <c r="D51" s="15">
        <f>VLOOKUP($C51,'yield calculation'!$C:$F,2,FALSE)</f>
        <v>0.85520833730697632</v>
      </c>
      <c r="E51" s="15">
        <f>VLOOKUP($C51,'yield calculation'!$C:$F,2,FALSE)</f>
        <v>0.85520833730697632</v>
      </c>
      <c r="F51" s="15">
        <f>VLOOKUP($C51,'yield calculation'!$C:$F,2,FALSE)</f>
        <v>0.85520833730697632</v>
      </c>
      <c r="H51" s="33"/>
    </row>
    <row r="52" spans="2:8" s="32" customFormat="1" x14ac:dyDescent="0.45">
      <c r="B52" s="34" t="s">
        <v>35</v>
      </c>
      <c r="C52" s="34" t="s">
        <v>151</v>
      </c>
      <c r="D52" s="35">
        <f>VLOOKUP($C52,'yield calculation'!$C:$F,2,FALSE)</f>
        <v>0.90196245908737183</v>
      </c>
      <c r="E52" s="35">
        <f>VLOOKUP($C52,'yield calculation'!$C:$F,3,FALSE)</f>
        <v>0.96217060089111328</v>
      </c>
      <c r="F52" s="35">
        <f>VLOOKUP($C52,'yield calculation'!$C:$F,4,FALSE)</f>
        <v>0.93742465972900391</v>
      </c>
      <c r="H52" s="33"/>
    </row>
    <row r="53" spans="2:8" x14ac:dyDescent="0.45">
      <c r="B53" s="2" t="s">
        <v>61</v>
      </c>
      <c r="H53"/>
    </row>
    <row r="54" spans="2:8" x14ac:dyDescent="0.45">
      <c r="H54"/>
    </row>
    <row r="55" spans="2:8" x14ac:dyDescent="0.45">
      <c r="H55"/>
    </row>
    <row r="56" spans="2:8" x14ac:dyDescent="0.45">
      <c r="H56"/>
    </row>
    <row r="57" spans="2:8" x14ac:dyDescent="0.45">
      <c r="H57"/>
    </row>
    <row r="58" spans="2:8" x14ac:dyDescent="0.45">
      <c r="H58"/>
    </row>
    <row r="59" spans="2:8" x14ac:dyDescent="0.45">
      <c r="H59"/>
    </row>
    <row r="60" spans="2:8" x14ac:dyDescent="0.45">
      <c r="H60"/>
    </row>
    <row r="61" spans="2:8" x14ac:dyDescent="0.45">
      <c r="H61"/>
    </row>
    <row r="62" spans="2:8" x14ac:dyDescent="0.45">
      <c r="H62"/>
    </row>
    <row r="63" spans="2:8" x14ac:dyDescent="0.45">
      <c r="H63"/>
    </row>
    <row r="64" spans="2:8" x14ac:dyDescent="0.45">
      <c r="H64"/>
    </row>
    <row r="65" spans="8:8" x14ac:dyDescent="0.45">
      <c r="H65"/>
    </row>
    <row r="66" spans="8:8" x14ac:dyDescent="0.45">
      <c r="H66"/>
    </row>
    <row r="67" spans="8:8" x14ac:dyDescent="0.45">
      <c r="H67"/>
    </row>
    <row r="68" spans="8:8" x14ac:dyDescent="0.45">
      <c r="H68"/>
    </row>
    <row r="69" spans="8:8" x14ac:dyDescent="0.45">
      <c r="H69"/>
    </row>
    <row r="70" spans="8:8" x14ac:dyDescent="0.45">
      <c r="H70"/>
    </row>
    <row r="71" spans="8:8" x14ac:dyDescent="0.45">
      <c r="H71"/>
    </row>
    <row r="72" spans="8:8" x14ac:dyDescent="0.45">
      <c r="H72"/>
    </row>
    <row r="73" spans="8:8" x14ac:dyDescent="0.45">
      <c r="H73"/>
    </row>
    <row r="74" spans="8:8" x14ac:dyDescent="0.45">
      <c r="H74"/>
    </row>
    <row r="75" spans="8:8" x14ac:dyDescent="0.45">
      <c r="H75"/>
    </row>
    <row r="76" spans="8:8" x14ac:dyDescent="0.45">
      <c r="H76"/>
    </row>
    <row r="77" spans="8:8" x14ac:dyDescent="0.45">
      <c r="H77"/>
    </row>
    <row r="78" spans="8:8" x14ac:dyDescent="0.45">
      <c r="H78"/>
    </row>
    <row r="79" spans="8:8" x14ac:dyDescent="0.45">
      <c r="H79"/>
    </row>
    <row r="80" spans="8:8" x14ac:dyDescent="0.45">
      <c r="H80"/>
    </row>
    <row r="81" spans="8:8" x14ac:dyDescent="0.45">
      <c r="H81"/>
    </row>
    <row r="82" spans="8:8" x14ac:dyDescent="0.45">
      <c r="H82"/>
    </row>
    <row r="83" spans="8:8" x14ac:dyDescent="0.45">
      <c r="H83"/>
    </row>
    <row r="84" spans="8:8" x14ac:dyDescent="0.45">
      <c r="H84"/>
    </row>
    <row r="85" spans="8:8" x14ac:dyDescent="0.45">
      <c r="H85"/>
    </row>
    <row r="86" spans="8:8" x14ac:dyDescent="0.45">
      <c r="H86"/>
    </row>
    <row r="87" spans="8:8" x14ac:dyDescent="0.45">
      <c r="H87"/>
    </row>
    <row r="88" spans="8:8" x14ac:dyDescent="0.45">
      <c r="H88"/>
    </row>
    <row r="89" spans="8:8" x14ac:dyDescent="0.45">
      <c r="H89"/>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U75"/>
  <sheetViews>
    <sheetView workbookViewId="0"/>
  </sheetViews>
  <sheetFormatPr defaultRowHeight="14.25" x14ac:dyDescent="0.45"/>
  <cols>
    <col min="1" max="1" width="15" customWidth="1"/>
    <col min="2" max="2" width="14" style="2" bestFit="1" customWidth="1"/>
    <col min="3" max="4" width="10.1328125" customWidth="1"/>
    <col min="5" max="5" width="10.1328125" style="7" customWidth="1"/>
    <col min="6" max="6" width="11.86328125" customWidth="1"/>
    <col min="7" max="7" width="12.265625" customWidth="1"/>
    <col min="8" max="11" width="10.1328125" customWidth="1"/>
    <col min="12" max="12" width="13.3984375" customWidth="1"/>
    <col min="13" max="13" width="12.1328125" customWidth="1"/>
    <col min="14" max="16" width="10.1328125" customWidth="1"/>
    <col min="17" max="17" width="11.3984375" customWidth="1"/>
    <col min="18" max="20" width="10.1328125" customWidth="1"/>
    <col min="21" max="21" width="14.59765625" style="22" bestFit="1" customWidth="1"/>
  </cols>
  <sheetData>
    <row r="1" spans="1:21" ht="39.4" thickBot="1" x14ac:dyDescent="0.5">
      <c r="A1" s="10"/>
      <c r="B1" s="38"/>
      <c r="C1" s="11" t="str">
        <f>RIGHT(SUBSTITUTE('achieved fresh and panel'!C1,"_"," "),LEN(SUBSTITUTE('achieved fresh and panel'!C1,"_"," "))-1)</f>
        <v>Food</v>
      </c>
      <c r="D1" s="11" t="str">
        <f>RIGHT(SUBSTITUTE('achieved fresh and panel'!D1,"_"," "),LEN(SUBSTITUTE('achieved fresh and panel'!D1,"_"," "))-1)</f>
        <v>Textiles</v>
      </c>
      <c r="E1" s="11" t="str">
        <f>RIGHT(SUBSTITUTE('achieved fresh and panel'!E1,"_"," "),LEN(SUBSTITUTE('achieved fresh and panel'!E1,"_"," "))-1)</f>
        <v>Garments</v>
      </c>
      <c r="F1" s="11" t="str">
        <f>RIGHT(SUBSTITUTE('achieved fresh and panel'!F1,"_"," "),LEN(SUBSTITUTE('achieved fresh and panel'!F1,"_"," "))-1)</f>
        <v>Chemicals and Chemic</v>
      </c>
      <c r="G1" s="11" t="str">
        <f>RIGHT(SUBSTITUTE('achieved fresh and panel'!G1,"_"," "),LEN(SUBSTITUTE('achieved fresh and panel'!G1,"_"," "))-1)</f>
        <v xml:space="preserve">Pharmaceuticals and </v>
      </c>
      <c r="H1" s="11" t="str">
        <f>RIGHT(SUBSTITUTE('achieved fresh and panel'!H1,"_"," "),LEN(SUBSTITUTE('achieved fresh and panel'!H1,"_"," "))-1)</f>
        <v xml:space="preserve">Rubber and Plastics </v>
      </c>
      <c r="I1" s="11" t="str">
        <f>RIGHT(SUBSTITUTE('achieved fresh and panel'!I1,"_"," "),LEN(SUBSTITUTE('achieved fresh and panel'!I1,"_"," "))-1)</f>
        <v>Non Metallic Mineral</v>
      </c>
      <c r="J1" s="11" t="str">
        <f>RIGHT(SUBSTITUTE('achieved fresh and panel'!J1,"_"," "),LEN(SUBSTITUTE('achieved fresh and panel'!J1,"_"," "))-1)</f>
        <v>Basic Metals</v>
      </c>
      <c r="K1" s="11" t="str">
        <f>RIGHT(SUBSTITUTE('achieved fresh and panel'!K1,"_"," "),LEN(SUBSTITUTE('achieved fresh and panel'!K1,"_"," "))-1)</f>
        <v>Machinery and Equipm</v>
      </c>
      <c r="L1" s="11" t="str">
        <f>RIGHT(SUBSTITUTE('achieved fresh and panel'!L1,"_"," "),LEN(SUBSTITUTE('achieved fresh and panel'!L1,"_"," "))-1)</f>
        <v>Motor Vehicles</v>
      </c>
      <c r="M1" s="11" t="str">
        <f>RIGHT(SUBSTITUTE('achieved fresh and panel'!M1,"_"," "),LEN(SUBSTITUTE('achieved fresh and panel'!M1,"_"," "))-1)</f>
        <v>Other Manufacturing</v>
      </c>
      <c r="N1" s="11" t="str">
        <f>RIGHT(SUBSTITUTE('achieved fresh and panel'!N1,"_"," "),LEN(SUBSTITUTE('achieved fresh and panel'!N1,"_"," "))-1)</f>
        <v>Construction</v>
      </c>
      <c r="O1" s="11" t="str">
        <f>RIGHT(SUBSTITUTE('achieved fresh and panel'!O1,"_"," "),LEN(SUBSTITUTE('achieved fresh and panel'!O1,"_"," "))-1)</f>
        <v>Wholesale</v>
      </c>
      <c r="P1" s="11" t="str">
        <f>RIGHT(SUBSTITUTE('achieved fresh and panel'!P1,"_"," "),LEN(SUBSTITUTE('achieved fresh and panel'!P1,"_"," "))-1)</f>
        <v>Retail</v>
      </c>
      <c r="Q1" s="11" t="str">
        <f>RIGHT(SUBSTITUTE('achieved fresh and panel'!Q1,"_"," "),LEN(SUBSTITUTE('achieved fresh and panel'!Q1,"_"," "))-1)</f>
        <v>Hotels</v>
      </c>
      <c r="R1" s="11" t="str">
        <f>RIGHT(SUBSTITUTE('achieved fresh and panel'!R1,"_"," "),LEN(SUBSTITUTE('achieved fresh and panel'!R1,"_"," "))-1)</f>
        <v>Transport</v>
      </c>
      <c r="S1" s="11" t="str">
        <f>RIGHT(SUBSTITUTE('achieved fresh and panel'!S1,"_"," "),LEN(SUBSTITUTE('achieved fresh and panel'!S1,"_"," "))-1)</f>
        <v>IT and IT Services</v>
      </c>
      <c r="T1" s="11" t="str">
        <f>RIGHT(SUBSTITUTE('achieved fresh and panel'!T1,"_"," "),LEN(SUBSTITUTE('achieved fresh and panel'!T1,"_"," "))-1)</f>
        <v>Other Services</v>
      </c>
      <c r="U1" s="19" t="s">
        <v>156</v>
      </c>
    </row>
    <row r="2" spans="1:21" x14ac:dyDescent="0.45">
      <c r="A2" s="4" t="str">
        <f>'achieved fresh and panel'!A2</f>
        <v>Andhra Pradesh, A&amp;N Islands</v>
      </c>
      <c r="B2" s="2" t="str">
        <f>LEFT('achieved fresh and panel'!B2,FIND(")",'achieved fresh and panel'!B2))</f>
        <v>Small (5-19)</v>
      </c>
      <c r="C2" s="23">
        <f>'achieved fresh and panel'!C2</f>
        <v>4</v>
      </c>
      <c r="D2" s="23">
        <f>'achieved fresh and panel'!D2</f>
        <v>5</v>
      </c>
      <c r="E2" s="23">
        <f>'achieved fresh and panel'!E2</f>
        <v>9</v>
      </c>
      <c r="F2" s="23">
        <f>'achieved fresh and panel'!F2</f>
        <v>6</v>
      </c>
      <c r="G2" s="23">
        <f>'achieved fresh and panel'!G2</f>
        <v>2</v>
      </c>
      <c r="H2" s="23">
        <f>'achieved fresh and panel'!H2</f>
        <v>3</v>
      </c>
      <c r="I2" s="23">
        <f>'achieved fresh and panel'!I2</f>
        <v>3</v>
      </c>
      <c r="J2" s="23">
        <f>'achieved fresh and panel'!J2</f>
        <v>2</v>
      </c>
      <c r="K2" s="23">
        <f>'achieved fresh and panel'!K2</f>
        <v>6</v>
      </c>
      <c r="L2" s="23">
        <f>'achieved fresh and panel'!L2</f>
        <v>1</v>
      </c>
      <c r="M2" s="23">
        <f>'achieved fresh and panel'!M2</f>
        <v>30</v>
      </c>
      <c r="N2" s="23">
        <f>'achieved fresh and panel'!N2</f>
        <v>7</v>
      </c>
      <c r="O2" s="23">
        <f>'achieved fresh and panel'!O2</f>
        <v>16</v>
      </c>
      <c r="P2" s="23">
        <f>'achieved fresh and panel'!P2</f>
        <v>80</v>
      </c>
      <c r="Q2" s="23">
        <f>'achieved fresh and panel'!Q2</f>
        <v>6</v>
      </c>
      <c r="R2" s="23">
        <f>'achieved fresh and panel'!R2</f>
        <v>7</v>
      </c>
      <c r="S2" s="23">
        <f>'achieved fresh and panel'!S2</f>
        <v>4</v>
      </c>
      <c r="T2" s="23">
        <f>'achieved fresh and panel'!T2</f>
        <v>12</v>
      </c>
      <c r="U2" s="20">
        <f>SUM(C2:T6)</f>
        <v>709</v>
      </c>
    </row>
    <row r="3" spans="1:21" x14ac:dyDescent="0.45">
      <c r="A3" s="4" t="str">
        <f>'achieved fresh and panel'!A3</f>
        <v>Andhra Pradesh, A&amp;N Islands</v>
      </c>
      <c r="B3" s="2" t="str">
        <f>LEFT('achieved fresh and panel'!B3,FIND(")",'achieved fresh and panel'!B3))</f>
        <v>Medium (20-99)</v>
      </c>
      <c r="C3" s="23">
        <f>'achieved fresh and panel'!C3</f>
        <v>9</v>
      </c>
      <c r="D3" s="23">
        <f>'achieved fresh and panel'!D3</f>
        <v>6</v>
      </c>
      <c r="E3" s="23">
        <f>'achieved fresh and panel'!E3</f>
        <v>7</v>
      </c>
      <c r="F3" s="23">
        <f>'achieved fresh and panel'!F3</f>
        <v>7</v>
      </c>
      <c r="G3" s="23">
        <f>'achieved fresh and panel'!G3</f>
        <v>4</v>
      </c>
      <c r="H3" s="23">
        <f>'achieved fresh and panel'!H3</f>
        <v>6</v>
      </c>
      <c r="I3" s="23">
        <f>'achieved fresh and panel'!I3</f>
        <v>7</v>
      </c>
      <c r="J3" s="23">
        <f>'achieved fresh and panel'!J3</f>
        <v>4</v>
      </c>
      <c r="K3" s="23">
        <f>'achieved fresh and panel'!K3</f>
        <v>7</v>
      </c>
      <c r="L3" s="23">
        <f>'achieved fresh and panel'!L3</f>
        <v>4</v>
      </c>
      <c r="M3" s="23">
        <f>'achieved fresh and panel'!M3</f>
        <v>14</v>
      </c>
      <c r="N3" s="23">
        <f>'achieved fresh and panel'!N3</f>
        <v>12</v>
      </c>
      <c r="O3" s="23">
        <f>'achieved fresh and panel'!O3</f>
        <v>11</v>
      </c>
      <c r="P3" s="23">
        <f>'achieved fresh and panel'!P3</f>
        <v>8</v>
      </c>
      <c r="Q3" s="23">
        <f>'achieved fresh and panel'!Q3</f>
        <v>7</v>
      </c>
      <c r="R3" s="23">
        <f>'achieved fresh and panel'!R3</f>
        <v>7</v>
      </c>
      <c r="S3" s="23">
        <f>'achieved fresh and panel'!S3</f>
        <v>6</v>
      </c>
      <c r="T3" s="23">
        <f>'achieved fresh and panel'!T3</f>
        <v>11</v>
      </c>
      <c r="U3" s="20"/>
    </row>
    <row r="4" spans="1:21" x14ac:dyDescent="0.45">
      <c r="A4" s="4" t="str">
        <f>'achieved fresh and panel'!A4</f>
        <v>Andhra Pradesh, A&amp;N Islands</v>
      </c>
      <c r="B4" s="2" t="str">
        <f>LEFT('achieved fresh and panel'!B4,FIND(")",'achieved fresh and panel'!B4))</f>
        <v>Large (100 or more)</v>
      </c>
      <c r="C4" s="23">
        <f>'achieved fresh and panel'!C4</f>
        <v>10</v>
      </c>
      <c r="D4" s="23">
        <f>'achieved fresh and panel'!D4</f>
        <v>10</v>
      </c>
      <c r="E4" s="23">
        <f>'achieved fresh and panel'!E4</f>
        <v>11</v>
      </c>
      <c r="F4" s="23">
        <f>'achieved fresh and panel'!F4</f>
        <v>9</v>
      </c>
      <c r="G4" s="23">
        <f>'achieved fresh and panel'!G4</f>
        <v>9</v>
      </c>
      <c r="H4" s="23">
        <f>'achieved fresh and panel'!H4</f>
        <v>5</v>
      </c>
      <c r="I4" s="23">
        <f>'achieved fresh and panel'!I4</f>
        <v>10</v>
      </c>
      <c r="J4" s="23">
        <f>'achieved fresh and panel'!J4</f>
        <v>9</v>
      </c>
      <c r="K4" s="23">
        <f>'achieved fresh and panel'!K4</f>
        <v>9</v>
      </c>
      <c r="L4" s="23">
        <f>'achieved fresh and panel'!L4</f>
        <v>7</v>
      </c>
      <c r="M4" s="23">
        <f>'achieved fresh and panel'!M4</f>
        <v>13</v>
      </c>
      <c r="N4" s="23">
        <f>'achieved fresh and panel'!N4</f>
        <v>8</v>
      </c>
      <c r="O4" s="23">
        <f>'achieved fresh and panel'!O4</f>
        <v>7</v>
      </c>
      <c r="P4" s="23">
        <f>'achieved fresh and panel'!P4</f>
        <v>7</v>
      </c>
      <c r="Q4" s="23">
        <f>'achieved fresh and panel'!Q4</f>
        <v>8</v>
      </c>
      <c r="R4" s="23">
        <f>'achieved fresh and panel'!R4</f>
        <v>6</v>
      </c>
      <c r="S4" s="23">
        <f>'achieved fresh and panel'!S4</f>
        <v>8</v>
      </c>
      <c r="T4" s="23">
        <f>'achieved fresh and panel'!T4</f>
        <v>10</v>
      </c>
      <c r="U4" s="20"/>
    </row>
    <row r="5" spans="1:21" x14ac:dyDescent="0.45">
      <c r="A5" s="4" t="str">
        <f>'achieved fresh and panel'!A5</f>
        <v>Arunachal Pradesh, Nagaland, Manipur, Tripura, Meghalaya, Mizoram, Sikkim</v>
      </c>
      <c r="B5" s="2" t="str">
        <f>LEFT('achieved fresh and panel'!B5,FIND(")",'achieved fresh and panel'!B5))</f>
        <v>Small (5-19)</v>
      </c>
      <c r="C5" s="23">
        <f>'achieved fresh and panel'!C5</f>
        <v>7</v>
      </c>
      <c r="D5" s="23">
        <f>'achieved fresh and panel'!D5</f>
        <v>0</v>
      </c>
      <c r="E5" s="23">
        <f>'achieved fresh and panel'!E5</f>
        <v>3</v>
      </c>
      <c r="F5" s="23">
        <f>'achieved fresh and panel'!F5</f>
        <v>3</v>
      </c>
      <c r="G5" s="23">
        <f>'achieved fresh and panel'!G5</f>
        <v>3</v>
      </c>
      <c r="H5" s="23">
        <f>'achieved fresh and panel'!H5</f>
        <v>4</v>
      </c>
      <c r="I5" s="23">
        <f>'achieved fresh and panel'!I5</f>
        <v>5</v>
      </c>
      <c r="J5" s="23">
        <f>'achieved fresh and panel'!J5</f>
        <v>4</v>
      </c>
      <c r="K5" s="23">
        <f>'achieved fresh and panel'!K5</f>
        <v>0</v>
      </c>
      <c r="L5" s="23">
        <f>'achieved fresh and panel'!L5</f>
        <v>4</v>
      </c>
      <c r="M5" s="23">
        <f>'achieved fresh and panel'!M5</f>
        <v>10</v>
      </c>
      <c r="N5" s="23">
        <f>'achieved fresh and panel'!N5</f>
        <v>6</v>
      </c>
      <c r="O5" s="23">
        <f>'achieved fresh and panel'!O5</f>
        <v>9</v>
      </c>
      <c r="P5" s="23">
        <f>'achieved fresh and panel'!P5</f>
        <v>32</v>
      </c>
      <c r="Q5" s="23">
        <f>'achieved fresh and panel'!Q5</f>
        <v>8</v>
      </c>
      <c r="R5" s="23">
        <f>'achieved fresh and panel'!R5</f>
        <v>6</v>
      </c>
      <c r="S5" s="23">
        <f>'achieved fresh and panel'!S5</f>
        <v>7</v>
      </c>
      <c r="T5" s="23">
        <f>'achieved fresh and panel'!T5</f>
        <v>9</v>
      </c>
      <c r="U5" s="20"/>
    </row>
    <row r="6" spans="1:21" x14ac:dyDescent="0.45">
      <c r="A6" s="4" t="str">
        <f>'achieved fresh and panel'!A6</f>
        <v>Arunachal Pradesh, Nagaland, Manipur, Tripura, Meghalaya, Mizoram, Sikkim</v>
      </c>
      <c r="B6" s="2" t="s">
        <v>142</v>
      </c>
      <c r="C6" s="23">
        <f>'achieved fresh and panel'!C6</f>
        <v>2</v>
      </c>
      <c r="D6" s="23">
        <f>'achieved fresh and panel'!D6</f>
        <v>3</v>
      </c>
      <c r="E6" s="23">
        <f>'achieved fresh and panel'!E6</f>
        <v>7</v>
      </c>
      <c r="F6" s="23">
        <f>'achieved fresh and panel'!F6</f>
        <v>5</v>
      </c>
      <c r="G6" s="23">
        <f>'achieved fresh and panel'!G6</f>
        <v>5</v>
      </c>
      <c r="H6" s="23">
        <f>'achieved fresh and panel'!H6</f>
        <v>5</v>
      </c>
      <c r="I6" s="23">
        <f>'achieved fresh and panel'!I6</f>
        <v>9</v>
      </c>
      <c r="J6" s="23">
        <f>'achieved fresh and panel'!J6</f>
        <v>4</v>
      </c>
      <c r="K6" s="23">
        <f>'achieved fresh and panel'!K6</f>
        <v>1</v>
      </c>
      <c r="L6" s="23">
        <f>'achieved fresh and panel'!L6</f>
        <v>4</v>
      </c>
      <c r="M6" s="23">
        <f>'achieved fresh and panel'!M6</f>
        <v>11</v>
      </c>
      <c r="N6" s="23">
        <f>'achieved fresh and panel'!N6</f>
        <v>6</v>
      </c>
      <c r="O6" s="23">
        <f>'achieved fresh and panel'!O6</f>
        <v>5</v>
      </c>
      <c r="P6" s="23">
        <f>'achieved fresh and panel'!P6</f>
        <v>7</v>
      </c>
      <c r="Q6" s="23">
        <f>'achieved fresh and panel'!Q6</f>
        <v>4</v>
      </c>
      <c r="R6" s="23">
        <f>'achieved fresh and panel'!R6</f>
        <v>7</v>
      </c>
      <c r="S6" s="23">
        <f>'achieved fresh and panel'!S6</f>
        <v>5</v>
      </c>
      <c r="T6" s="23">
        <f>'achieved fresh and panel'!T6</f>
        <v>3</v>
      </c>
      <c r="U6" s="20"/>
    </row>
    <row r="7" spans="1:21" x14ac:dyDescent="0.45">
      <c r="A7" s="4" t="str">
        <f>'achieved fresh and panel'!A7</f>
        <v>Arunachal Pradesh, Nagaland, Manipur, Tripura, Meghalaya, Mizoram, Sikkim</v>
      </c>
      <c r="B7" s="2" t="str">
        <f>LEFT('achieved fresh and panel'!B7,FIND(")",'achieved fresh and panel'!B7))</f>
        <v>Large (100 or more)</v>
      </c>
      <c r="C7" s="23">
        <f>'achieved fresh and panel'!C7</f>
        <v>9</v>
      </c>
      <c r="D7" s="23">
        <f>'achieved fresh and panel'!D7</f>
        <v>2</v>
      </c>
      <c r="E7" s="23">
        <f>'achieved fresh and panel'!E7</f>
        <v>1</v>
      </c>
      <c r="F7" s="23">
        <f>'achieved fresh and panel'!F7</f>
        <v>3</v>
      </c>
      <c r="G7" s="23">
        <f>'achieved fresh and panel'!G7</f>
        <v>10</v>
      </c>
      <c r="H7" s="23">
        <f>'achieved fresh and panel'!H7</f>
        <v>5</v>
      </c>
      <c r="I7" s="23">
        <f>'achieved fresh and panel'!I7</f>
        <v>3</v>
      </c>
      <c r="J7" s="23">
        <f>'achieved fresh and panel'!J7</f>
        <v>9</v>
      </c>
      <c r="K7" s="23">
        <f>'achieved fresh and panel'!K7</f>
        <v>0</v>
      </c>
      <c r="L7" s="23">
        <f>'achieved fresh and panel'!L7</f>
        <v>0</v>
      </c>
      <c r="M7" s="23">
        <f>'achieved fresh and panel'!M7</f>
        <v>6</v>
      </c>
      <c r="N7" s="23">
        <f>'achieved fresh and panel'!N7</f>
        <v>10</v>
      </c>
      <c r="O7" s="23">
        <f>'achieved fresh and panel'!O7</f>
        <v>8</v>
      </c>
      <c r="P7" s="23">
        <f>'achieved fresh and panel'!P7</f>
        <v>3</v>
      </c>
      <c r="Q7" s="23">
        <f>'achieved fresh and panel'!Q7</f>
        <v>8</v>
      </c>
      <c r="R7" s="23">
        <f>'achieved fresh and panel'!R7</f>
        <v>4</v>
      </c>
      <c r="S7" s="23">
        <f>'achieved fresh and panel'!S7</f>
        <v>0</v>
      </c>
      <c r="T7" s="23">
        <f>'achieved fresh and panel'!T7</f>
        <v>8</v>
      </c>
      <c r="U7" s="20">
        <f>SUM(C7:T11)</f>
        <v>675</v>
      </c>
    </row>
    <row r="8" spans="1:21" x14ac:dyDescent="0.45">
      <c r="A8" s="4" t="str">
        <f>'achieved fresh and panel'!A8</f>
        <v>Assam</v>
      </c>
      <c r="B8" s="2" t="str">
        <f>LEFT('achieved fresh and panel'!B8,FIND(")",'achieved fresh and panel'!B8))</f>
        <v>Small (5-19)</v>
      </c>
      <c r="C8" s="23">
        <f>'achieved fresh and panel'!C8</f>
        <v>9</v>
      </c>
      <c r="D8" s="23">
        <f>'achieved fresh and panel'!D8</f>
        <v>1</v>
      </c>
      <c r="E8" s="23">
        <f>'achieved fresh and panel'!E8</f>
        <v>8</v>
      </c>
      <c r="F8" s="23">
        <f>'achieved fresh and panel'!F8</f>
        <v>3</v>
      </c>
      <c r="G8" s="23">
        <f>'achieved fresh and panel'!G8</f>
        <v>4</v>
      </c>
      <c r="H8" s="23">
        <f>'achieved fresh and panel'!H8</f>
        <v>10</v>
      </c>
      <c r="I8" s="23">
        <f>'achieved fresh and panel'!I8</f>
        <v>6</v>
      </c>
      <c r="J8" s="23">
        <f>'achieved fresh and panel'!J8</f>
        <v>0</v>
      </c>
      <c r="K8" s="23">
        <f>'achieved fresh and panel'!K8</f>
        <v>5</v>
      </c>
      <c r="L8" s="23">
        <f>'achieved fresh and panel'!L8</f>
        <v>0</v>
      </c>
      <c r="M8" s="23">
        <f>'achieved fresh and panel'!M8</f>
        <v>19</v>
      </c>
      <c r="N8" s="23">
        <f>'achieved fresh and panel'!N8</f>
        <v>12</v>
      </c>
      <c r="O8" s="23">
        <f>'achieved fresh and panel'!O8</f>
        <v>21</v>
      </c>
      <c r="P8" s="23">
        <f>'achieved fresh and panel'!P8</f>
        <v>25</v>
      </c>
      <c r="Q8" s="23">
        <f>'achieved fresh and panel'!Q8</f>
        <v>7</v>
      </c>
      <c r="R8" s="23">
        <f>'achieved fresh and panel'!R8</f>
        <v>9</v>
      </c>
      <c r="S8" s="23">
        <f>'achieved fresh and panel'!S8</f>
        <v>12</v>
      </c>
      <c r="T8" s="23">
        <f>'achieved fresh and panel'!T8</f>
        <v>18</v>
      </c>
      <c r="U8" s="20"/>
    </row>
    <row r="9" spans="1:21" x14ac:dyDescent="0.45">
      <c r="A9" s="4" t="str">
        <f>'achieved fresh and panel'!A9</f>
        <v>Assam</v>
      </c>
      <c r="B9" s="2" t="str">
        <f>LEFT('achieved fresh and panel'!B9,FIND(")",'achieved fresh and panel'!B9))</f>
        <v>Medium (20-99)</v>
      </c>
      <c r="C9" s="23">
        <f>'achieved fresh and panel'!C9</f>
        <v>8</v>
      </c>
      <c r="D9" s="23">
        <f>'achieved fresh and panel'!D9</f>
        <v>3</v>
      </c>
      <c r="E9" s="23">
        <f>'achieved fresh and panel'!E9</f>
        <v>5</v>
      </c>
      <c r="F9" s="23">
        <f>'achieved fresh and panel'!F9</f>
        <v>3</v>
      </c>
      <c r="G9" s="23">
        <f>'achieved fresh and panel'!G9</f>
        <v>5</v>
      </c>
      <c r="H9" s="23">
        <f>'achieved fresh and panel'!H9</f>
        <v>6</v>
      </c>
      <c r="I9" s="23">
        <f>'achieved fresh and panel'!I9</f>
        <v>13</v>
      </c>
      <c r="J9" s="23">
        <f>'achieved fresh and panel'!J9</f>
        <v>4</v>
      </c>
      <c r="K9" s="23">
        <f>'achieved fresh and panel'!K9</f>
        <v>3</v>
      </c>
      <c r="L9" s="23">
        <f>'achieved fresh and panel'!L9</f>
        <v>3</v>
      </c>
      <c r="M9" s="23">
        <f>'achieved fresh and panel'!M9</f>
        <v>15</v>
      </c>
      <c r="N9" s="23">
        <f>'achieved fresh and panel'!N9</f>
        <v>11</v>
      </c>
      <c r="O9" s="23">
        <f>'achieved fresh and panel'!O9</f>
        <v>16</v>
      </c>
      <c r="P9" s="23">
        <f>'achieved fresh and panel'!P9</f>
        <v>3</v>
      </c>
      <c r="Q9" s="23">
        <f>'achieved fresh and panel'!Q9</f>
        <v>11</v>
      </c>
      <c r="R9" s="23">
        <f>'achieved fresh and panel'!R9</f>
        <v>3</v>
      </c>
      <c r="S9" s="23">
        <f>'achieved fresh and panel'!S9</f>
        <v>2</v>
      </c>
      <c r="T9" s="23">
        <f>'achieved fresh and panel'!T9</f>
        <v>11</v>
      </c>
      <c r="U9" s="20"/>
    </row>
    <row r="10" spans="1:21" x14ac:dyDescent="0.45">
      <c r="A10" s="4" t="str">
        <f>'achieved fresh and panel'!A10</f>
        <v>Assam</v>
      </c>
      <c r="B10" s="2" t="str">
        <f>LEFT('achieved fresh and panel'!B10,FIND(")",'achieved fresh and panel'!B10))</f>
        <v>Large (100 or more)</v>
      </c>
      <c r="C10" s="23">
        <f>'achieved fresh and panel'!C10</f>
        <v>11</v>
      </c>
      <c r="D10" s="23">
        <f>'achieved fresh and panel'!D10</f>
        <v>6</v>
      </c>
      <c r="E10" s="23">
        <f>'achieved fresh and panel'!E10</f>
        <v>0</v>
      </c>
      <c r="F10" s="23">
        <f>'achieved fresh and panel'!F10</f>
        <v>12</v>
      </c>
      <c r="G10" s="23">
        <f>'achieved fresh and panel'!G10</f>
        <v>3</v>
      </c>
      <c r="H10" s="23">
        <f>'achieved fresh and panel'!H10</f>
        <v>4</v>
      </c>
      <c r="I10" s="23">
        <f>'achieved fresh and panel'!I10</f>
        <v>4</v>
      </c>
      <c r="J10" s="23">
        <f>'achieved fresh and panel'!J10</f>
        <v>6</v>
      </c>
      <c r="K10" s="23">
        <f>'achieved fresh and panel'!K10</f>
        <v>3</v>
      </c>
      <c r="L10" s="23">
        <f>'achieved fresh and panel'!L10</f>
        <v>1</v>
      </c>
      <c r="M10" s="23">
        <f>'achieved fresh and panel'!M10</f>
        <v>11</v>
      </c>
      <c r="N10" s="23">
        <f>'achieved fresh and panel'!N10</f>
        <v>6</v>
      </c>
      <c r="O10" s="23">
        <f>'achieved fresh and panel'!O10</f>
        <v>6</v>
      </c>
      <c r="P10" s="23">
        <f>'achieved fresh and panel'!P10</f>
        <v>1</v>
      </c>
      <c r="Q10" s="23">
        <f>'achieved fresh and panel'!Q10</f>
        <v>1</v>
      </c>
      <c r="R10" s="23">
        <f>'achieved fresh and panel'!R10</f>
        <v>2</v>
      </c>
      <c r="S10" s="23">
        <f>'achieved fresh and panel'!S10</f>
        <v>1</v>
      </c>
      <c r="T10" s="23">
        <f>'achieved fresh and panel'!T10</f>
        <v>8</v>
      </c>
      <c r="U10" s="20"/>
    </row>
    <row r="11" spans="1:21" x14ac:dyDescent="0.45">
      <c r="A11" s="4" t="str">
        <f>'achieved fresh and panel'!A11</f>
        <v>Bihar</v>
      </c>
      <c r="B11" s="2" t="s">
        <v>142</v>
      </c>
      <c r="C11" s="23">
        <f>'achieved fresh and panel'!C11</f>
        <v>10</v>
      </c>
      <c r="D11" s="23">
        <f>'achieved fresh and panel'!D11</f>
        <v>0</v>
      </c>
      <c r="E11" s="23">
        <f>'achieved fresh and panel'!E11</f>
        <v>11</v>
      </c>
      <c r="F11" s="23">
        <f>'achieved fresh and panel'!F11</f>
        <v>6</v>
      </c>
      <c r="G11" s="23">
        <f>'achieved fresh and panel'!G11</f>
        <v>1</v>
      </c>
      <c r="H11" s="23">
        <f>'achieved fresh and panel'!H11</f>
        <v>7</v>
      </c>
      <c r="I11" s="23">
        <f>'achieved fresh and panel'!I11</f>
        <v>3</v>
      </c>
      <c r="J11" s="23">
        <f>'achieved fresh and panel'!J11</f>
        <v>1</v>
      </c>
      <c r="K11" s="23">
        <f>'achieved fresh and panel'!K11</f>
        <v>6</v>
      </c>
      <c r="L11" s="23">
        <f>'achieved fresh and panel'!L11</f>
        <v>2</v>
      </c>
      <c r="M11" s="23">
        <f>'achieved fresh and panel'!M11</f>
        <v>15</v>
      </c>
      <c r="N11" s="23">
        <f>'achieved fresh and panel'!N11</f>
        <v>5</v>
      </c>
      <c r="O11" s="23">
        <f>'achieved fresh and panel'!O11</f>
        <v>27</v>
      </c>
      <c r="P11" s="23">
        <f>'achieved fresh and panel'!P11</f>
        <v>70</v>
      </c>
      <c r="Q11" s="23">
        <f>'achieved fresh and panel'!Q11</f>
        <v>9</v>
      </c>
      <c r="R11" s="23">
        <f>'achieved fresh and panel'!R11</f>
        <v>9</v>
      </c>
      <c r="S11" s="23">
        <f>'achieved fresh and panel'!S11</f>
        <v>4</v>
      </c>
      <c r="T11" s="23">
        <f>'achieved fresh and panel'!T11</f>
        <v>20</v>
      </c>
      <c r="U11" s="20"/>
    </row>
    <row r="12" spans="1:21" x14ac:dyDescent="0.45">
      <c r="A12" s="4" t="str">
        <f>'achieved fresh and panel'!A12</f>
        <v>Bihar</v>
      </c>
      <c r="B12" s="2" t="str">
        <f>LEFT('achieved fresh and panel'!B12,FIND(")",'achieved fresh and panel'!B12))</f>
        <v>Medium (20-99)</v>
      </c>
      <c r="C12" s="23">
        <f>'achieved fresh and panel'!C12</f>
        <v>11</v>
      </c>
      <c r="D12" s="23">
        <f>'achieved fresh and panel'!D12</f>
        <v>10</v>
      </c>
      <c r="E12" s="23">
        <f>'achieved fresh and panel'!E12</f>
        <v>4</v>
      </c>
      <c r="F12" s="23">
        <f>'achieved fresh and panel'!F12</f>
        <v>6</v>
      </c>
      <c r="G12" s="23">
        <f>'achieved fresh and panel'!G12</f>
        <v>10</v>
      </c>
      <c r="H12" s="23">
        <f>'achieved fresh and panel'!H12</f>
        <v>5</v>
      </c>
      <c r="I12" s="23">
        <f>'achieved fresh and panel'!I12</f>
        <v>8</v>
      </c>
      <c r="J12" s="23">
        <f>'achieved fresh and panel'!J12</f>
        <v>12</v>
      </c>
      <c r="K12" s="23">
        <f>'achieved fresh and panel'!K12</f>
        <v>7</v>
      </c>
      <c r="L12" s="23">
        <f>'achieved fresh and panel'!L12</f>
        <v>1</v>
      </c>
      <c r="M12" s="23">
        <f>'achieved fresh and panel'!M12</f>
        <v>10</v>
      </c>
      <c r="N12" s="23">
        <f>'achieved fresh and panel'!N12</f>
        <v>19</v>
      </c>
      <c r="O12" s="23">
        <f>'achieved fresh and panel'!O12</f>
        <v>5</v>
      </c>
      <c r="P12" s="23">
        <f>'achieved fresh and panel'!P12</f>
        <v>7</v>
      </c>
      <c r="Q12" s="23">
        <f>'achieved fresh and panel'!Q12</f>
        <v>10</v>
      </c>
      <c r="R12" s="23">
        <f>'achieved fresh and panel'!R12</f>
        <v>10</v>
      </c>
      <c r="S12" s="23">
        <f>'achieved fresh and panel'!S12</f>
        <v>1</v>
      </c>
      <c r="T12" s="23">
        <f>'achieved fresh and panel'!T12</f>
        <v>21</v>
      </c>
      <c r="U12" s="20">
        <f>SUM(C12:T16)</f>
        <v>590</v>
      </c>
    </row>
    <row r="13" spans="1:21" x14ac:dyDescent="0.45">
      <c r="A13" s="4" t="str">
        <f>'achieved fresh and panel'!A13</f>
        <v>Bihar</v>
      </c>
      <c r="B13" s="2" t="str">
        <f>LEFT('achieved fresh and panel'!B13,FIND(")",'achieved fresh and panel'!B13))</f>
        <v>Large (100 or more)</v>
      </c>
      <c r="C13" s="23">
        <f>'achieved fresh and panel'!C13</f>
        <v>8</v>
      </c>
      <c r="D13" s="23">
        <f>'achieved fresh and panel'!D13</f>
        <v>3</v>
      </c>
      <c r="E13" s="23">
        <f>'achieved fresh and panel'!E13</f>
        <v>0</v>
      </c>
      <c r="F13" s="23">
        <f>'achieved fresh and panel'!F13</f>
        <v>5</v>
      </c>
      <c r="G13" s="23">
        <f>'achieved fresh and panel'!G13</f>
        <v>2</v>
      </c>
      <c r="H13" s="23">
        <f>'achieved fresh and panel'!H13</f>
        <v>2</v>
      </c>
      <c r="I13" s="23">
        <f>'achieved fresh and panel'!I13</f>
        <v>10</v>
      </c>
      <c r="J13" s="23">
        <f>'achieved fresh and panel'!J13</f>
        <v>7</v>
      </c>
      <c r="K13" s="23">
        <f>'achieved fresh and panel'!K13</f>
        <v>1</v>
      </c>
      <c r="L13" s="23">
        <f>'achieved fresh and panel'!L13</f>
        <v>1</v>
      </c>
      <c r="M13" s="23">
        <f>'achieved fresh and panel'!M13</f>
        <v>6</v>
      </c>
      <c r="N13" s="23">
        <f>'achieved fresh and panel'!N13</f>
        <v>4</v>
      </c>
      <c r="O13" s="23">
        <f>'achieved fresh and panel'!O13</f>
        <v>1</v>
      </c>
      <c r="P13" s="23">
        <f>'achieved fresh and panel'!P13</f>
        <v>3</v>
      </c>
      <c r="Q13" s="23">
        <f>'achieved fresh and panel'!Q13</f>
        <v>3</v>
      </c>
      <c r="R13" s="23">
        <f>'achieved fresh and panel'!R13</f>
        <v>1</v>
      </c>
      <c r="S13" s="23">
        <f>'achieved fresh and panel'!S13</f>
        <v>0</v>
      </c>
      <c r="T13" s="23">
        <f>'achieved fresh and panel'!T13</f>
        <v>4</v>
      </c>
      <c r="U13" s="20"/>
    </row>
    <row r="14" spans="1:21" x14ac:dyDescent="0.45">
      <c r="A14" s="4" t="str">
        <f>'achieved fresh and panel'!A14</f>
        <v>Chhattisgarh</v>
      </c>
      <c r="B14" s="2" t="str">
        <f>LEFT('achieved fresh and panel'!B14,FIND(")",'achieved fresh and panel'!B14))</f>
        <v>Small (5-19)</v>
      </c>
      <c r="C14" s="23">
        <f>'achieved fresh and panel'!C14</f>
        <v>8</v>
      </c>
      <c r="D14" s="23">
        <f>'achieved fresh and panel'!D14</f>
        <v>4</v>
      </c>
      <c r="E14" s="23">
        <f>'achieved fresh and panel'!E14</f>
        <v>5</v>
      </c>
      <c r="F14" s="23">
        <f>'achieved fresh and panel'!F14</f>
        <v>5</v>
      </c>
      <c r="G14" s="23">
        <f>'achieved fresh and panel'!G14</f>
        <v>5</v>
      </c>
      <c r="H14" s="23">
        <f>'achieved fresh and panel'!H14</f>
        <v>5</v>
      </c>
      <c r="I14" s="23">
        <f>'achieved fresh and panel'!I14</f>
        <v>6</v>
      </c>
      <c r="J14" s="23">
        <f>'achieved fresh and panel'!J14</f>
        <v>2</v>
      </c>
      <c r="K14" s="23">
        <f>'achieved fresh and panel'!K14</f>
        <v>1</v>
      </c>
      <c r="L14" s="23">
        <f>'achieved fresh and panel'!L14</f>
        <v>3</v>
      </c>
      <c r="M14" s="23">
        <f>'achieved fresh and panel'!M14</f>
        <v>14</v>
      </c>
      <c r="N14" s="23">
        <f>'achieved fresh and panel'!N14</f>
        <v>7</v>
      </c>
      <c r="O14" s="23">
        <f>'achieved fresh and panel'!O14</f>
        <v>14</v>
      </c>
      <c r="P14" s="23">
        <f>'achieved fresh and panel'!P14</f>
        <v>31</v>
      </c>
      <c r="Q14" s="23">
        <f>'achieved fresh and panel'!Q14</f>
        <v>6</v>
      </c>
      <c r="R14" s="23">
        <f>'achieved fresh and panel'!R14</f>
        <v>10</v>
      </c>
      <c r="S14" s="23">
        <f>'achieved fresh and panel'!S14</f>
        <v>7</v>
      </c>
      <c r="T14" s="23">
        <f>'achieved fresh and panel'!T14</f>
        <v>15</v>
      </c>
      <c r="U14" s="20"/>
    </row>
    <row r="15" spans="1:21" x14ac:dyDescent="0.45">
      <c r="A15" s="4" t="str">
        <f>'achieved fresh and panel'!A15</f>
        <v>Chhattisgarh</v>
      </c>
      <c r="B15" s="2" t="str">
        <f>LEFT('achieved fresh and panel'!B15,FIND(")",'achieved fresh and panel'!B15))</f>
        <v>Medium (20-99)</v>
      </c>
      <c r="C15" s="23">
        <f>'achieved fresh and panel'!C15</f>
        <v>5</v>
      </c>
      <c r="D15" s="23">
        <f>'achieved fresh and panel'!D15</f>
        <v>3</v>
      </c>
      <c r="E15" s="23">
        <f>'achieved fresh and panel'!E15</f>
        <v>6</v>
      </c>
      <c r="F15" s="23">
        <f>'achieved fresh and panel'!F15</f>
        <v>5</v>
      </c>
      <c r="G15" s="23">
        <f>'achieved fresh and panel'!G15</f>
        <v>2</v>
      </c>
      <c r="H15" s="23">
        <f>'achieved fresh and panel'!H15</f>
        <v>5</v>
      </c>
      <c r="I15" s="23">
        <f>'achieved fresh and panel'!I15</f>
        <v>5</v>
      </c>
      <c r="J15" s="23">
        <f>'achieved fresh and panel'!J15</f>
        <v>7</v>
      </c>
      <c r="K15" s="23">
        <f>'achieved fresh and panel'!K15</f>
        <v>7</v>
      </c>
      <c r="L15" s="23">
        <f>'achieved fresh and panel'!L15</f>
        <v>4</v>
      </c>
      <c r="M15" s="23">
        <f>'achieved fresh and panel'!M15</f>
        <v>4</v>
      </c>
      <c r="N15" s="23">
        <f>'achieved fresh and panel'!N15</f>
        <v>9</v>
      </c>
      <c r="O15" s="23">
        <f>'achieved fresh and panel'!O15</f>
        <v>5</v>
      </c>
      <c r="P15" s="23">
        <f>'achieved fresh and panel'!P15</f>
        <v>5</v>
      </c>
      <c r="Q15" s="23">
        <f>'achieved fresh and panel'!Q15</f>
        <v>8</v>
      </c>
      <c r="R15" s="23">
        <f>'achieved fresh and panel'!R15</f>
        <v>4</v>
      </c>
      <c r="S15" s="23">
        <f>'achieved fresh and panel'!S15</f>
        <v>5</v>
      </c>
      <c r="T15" s="23">
        <f>'achieved fresh and panel'!T15</f>
        <v>5</v>
      </c>
      <c r="U15" s="20"/>
    </row>
    <row r="16" spans="1:21" x14ac:dyDescent="0.45">
      <c r="A16" s="4" t="str">
        <f>'achieved fresh and panel'!A16</f>
        <v>Chhattisgarh</v>
      </c>
      <c r="B16" s="2" t="s">
        <v>142</v>
      </c>
      <c r="C16" s="23">
        <f>'achieved fresh and panel'!C16</f>
        <v>7</v>
      </c>
      <c r="D16" s="23">
        <f>'achieved fresh and panel'!D16</f>
        <v>7</v>
      </c>
      <c r="E16" s="23">
        <f>'achieved fresh and panel'!E16</f>
        <v>3</v>
      </c>
      <c r="F16" s="23">
        <f>'achieved fresh and panel'!F16</f>
        <v>11</v>
      </c>
      <c r="G16" s="23">
        <f>'achieved fresh and panel'!G16</f>
        <v>3</v>
      </c>
      <c r="H16" s="23">
        <f>'achieved fresh and panel'!H16</f>
        <v>6</v>
      </c>
      <c r="I16" s="23">
        <f>'achieved fresh and panel'!I16</f>
        <v>8</v>
      </c>
      <c r="J16" s="23">
        <f>'achieved fresh and panel'!J16</f>
        <v>11</v>
      </c>
      <c r="K16" s="23">
        <f>'achieved fresh and panel'!K16</f>
        <v>8</v>
      </c>
      <c r="L16" s="23">
        <f>'achieved fresh and panel'!L16</f>
        <v>2</v>
      </c>
      <c r="M16" s="23">
        <f>'achieved fresh and panel'!M16</f>
        <v>13</v>
      </c>
      <c r="N16" s="23">
        <f>'achieved fresh and panel'!N16</f>
        <v>8</v>
      </c>
      <c r="O16" s="23">
        <f>'achieved fresh and panel'!O16</f>
        <v>10</v>
      </c>
      <c r="P16" s="23">
        <f>'achieved fresh and panel'!P16</f>
        <v>9</v>
      </c>
      <c r="Q16" s="23">
        <f>'achieved fresh and panel'!Q16</f>
        <v>6</v>
      </c>
      <c r="R16" s="23">
        <f>'achieved fresh and panel'!R16</f>
        <v>9</v>
      </c>
      <c r="S16" s="23">
        <f>'achieved fresh and panel'!S16</f>
        <v>3</v>
      </c>
      <c r="T16" s="23">
        <f>'achieved fresh and panel'!T16</f>
        <v>6</v>
      </c>
      <c r="U16" s="20"/>
    </row>
    <row r="17" spans="1:21" x14ac:dyDescent="0.45">
      <c r="A17" s="4" t="str">
        <f>'achieved fresh and panel'!A17</f>
        <v>Delhi</v>
      </c>
      <c r="B17" s="2" t="str">
        <f>LEFT('achieved fresh and panel'!B17,FIND(")",'achieved fresh and panel'!B17))</f>
        <v>Small (5-19)</v>
      </c>
      <c r="C17" s="23">
        <f>'achieved fresh and panel'!C17</f>
        <v>9</v>
      </c>
      <c r="D17" s="23">
        <f>'achieved fresh and panel'!D17</f>
        <v>2</v>
      </c>
      <c r="E17" s="23">
        <f>'achieved fresh and panel'!E17</f>
        <v>13</v>
      </c>
      <c r="F17" s="23">
        <f>'achieved fresh and panel'!F17</f>
        <v>2</v>
      </c>
      <c r="G17" s="23">
        <f>'achieved fresh and panel'!G17</f>
        <v>4</v>
      </c>
      <c r="H17" s="23">
        <f>'achieved fresh and panel'!H17</f>
        <v>5</v>
      </c>
      <c r="I17" s="23">
        <f>'achieved fresh and panel'!I17</f>
        <v>4</v>
      </c>
      <c r="J17" s="23">
        <f>'achieved fresh and panel'!J17</f>
        <v>3</v>
      </c>
      <c r="K17" s="23">
        <f>'achieved fresh and panel'!K17</f>
        <v>5</v>
      </c>
      <c r="L17" s="23">
        <f>'achieved fresh and panel'!L17</f>
        <v>2</v>
      </c>
      <c r="M17" s="23">
        <f>'achieved fresh and panel'!M17</f>
        <v>13</v>
      </c>
      <c r="N17" s="23">
        <f>'achieved fresh and panel'!N17</f>
        <v>9</v>
      </c>
      <c r="O17" s="23">
        <f>'achieved fresh and panel'!O17</f>
        <v>17</v>
      </c>
      <c r="P17" s="23">
        <f>'achieved fresh and panel'!P17</f>
        <v>15</v>
      </c>
      <c r="Q17" s="23">
        <f>'achieved fresh and panel'!Q17</f>
        <v>6</v>
      </c>
      <c r="R17" s="23">
        <f>'achieved fresh and panel'!R17</f>
        <v>10</v>
      </c>
      <c r="S17" s="23">
        <f>'achieved fresh and panel'!S17</f>
        <v>10</v>
      </c>
      <c r="T17" s="23">
        <f>'achieved fresh and panel'!T17</f>
        <v>21</v>
      </c>
      <c r="U17" s="20">
        <f>SUM(C17:T21)</f>
        <v>631</v>
      </c>
    </row>
    <row r="18" spans="1:21" x14ac:dyDescent="0.45">
      <c r="A18" s="4" t="str">
        <f>'achieved fresh and panel'!A18</f>
        <v>Delhi</v>
      </c>
      <c r="B18" s="2" t="str">
        <f>LEFT('achieved fresh and panel'!B18,FIND(")",'achieved fresh and panel'!B18))</f>
        <v>Medium (20-99)</v>
      </c>
      <c r="C18" s="23">
        <f>'achieved fresh and panel'!C18</f>
        <v>4</v>
      </c>
      <c r="D18" s="23">
        <f>'achieved fresh and panel'!D18</f>
        <v>5</v>
      </c>
      <c r="E18" s="23">
        <f>'achieved fresh and panel'!E18</f>
        <v>8</v>
      </c>
      <c r="F18" s="23">
        <f>'achieved fresh and panel'!F18</f>
        <v>3</v>
      </c>
      <c r="G18" s="23">
        <f>'achieved fresh and panel'!G18</f>
        <v>6</v>
      </c>
      <c r="H18" s="23">
        <f>'achieved fresh and panel'!H18</f>
        <v>7</v>
      </c>
      <c r="I18" s="23">
        <f>'achieved fresh and panel'!I18</f>
        <v>4</v>
      </c>
      <c r="J18" s="23">
        <f>'achieved fresh and panel'!J18</f>
        <v>6</v>
      </c>
      <c r="K18" s="23">
        <f>'achieved fresh and panel'!K18</f>
        <v>11</v>
      </c>
      <c r="L18" s="23">
        <f>'achieved fresh and panel'!L18</f>
        <v>10</v>
      </c>
      <c r="M18" s="23">
        <f>'achieved fresh and panel'!M18</f>
        <v>14</v>
      </c>
      <c r="N18" s="23">
        <f>'achieved fresh and panel'!N18</f>
        <v>7</v>
      </c>
      <c r="O18" s="23">
        <f>'achieved fresh and panel'!O18</f>
        <v>12</v>
      </c>
      <c r="P18" s="23">
        <f>'achieved fresh and panel'!P18</f>
        <v>12</v>
      </c>
      <c r="Q18" s="23">
        <f>'achieved fresh and panel'!Q18</f>
        <v>6</v>
      </c>
      <c r="R18" s="23">
        <f>'achieved fresh and panel'!R18</f>
        <v>5</v>
      </c>
      <c r="S18" s="23">
        <f>'achieved fresh and panel'!S18</f>
        <v>7</v>
      </c>
      <c r="T18" s="23">
        <f>'achieved fresh and panel'!T18</f>
        <v>12</v>
      </c>
      <c r="U18" s="20"/>
    </row>
    <row r="19" spans="1:21" x14ac:dyDescent="0.45">
      <c r="A19" s="4" t="str">
        <f>'achieved fresh and panel'!A19</f>
        <v>Delhi</v>
      </c>
      <c r="B19" s="2" t="str">
        <f>LEFT('achieved fresh and panel'!B19,FIND(")",'achieved fresh and panel'!B19))</f>
        <v>Large (100 or more)</v>
      </c>
      <c r="C19" s="23">
        <f>'achieved fresh and panel'!C19</f>
        <v>7</v>
      </c>
      <c r="D19" s="23">
        <f>'achieved fresh and panel'!D19</f>
        <v>5</v>
      </c>
      <c r="E19" s="23">
        <f>'achieved fresh and panel'!E19</f>
        <v>8</v>
      </c>
      <c r="F19" s="23">
        <f>'achieved fresh and panel'!F19</f>
        <v>8</v>
      </c>
      <c r="G19" s="23">
        <f>'achieved fresh and panel'!G19</f>
        <v>6</v>
      </c>
      <c r="H19" s="23">
        <f>'achieved fresh and panel'!H19</f>
        <v>5</v>
      </c>
      <c r="I19" s="23">
        <f>'achieved fresh and panel'!I19</f>
        <v>6</v>
      </c>
      <c r="J19" s="23">
        <f>'achieved fresh and panel'!J19</f>
        <v>4</v>
      </c>
      <c r="K19" s="23">
        <f>'achieved fresh and panel'!K19</f>
        <v>8</v>
      </c>
      <c r="L19" s="23">
        <f>'achieved fresh and panel'!L19</f>
        <v>6</v>
      </c>
      <c r="M19" s="23">
        <f>'achieved fresh and panel'!M19</f>
        <v>19</v>
      </c>
      <c r="N19" s="23">
        <f>'achieved fresh and panel'!N19</f>
        <v>10</v>
      </c>
      <c r="O19" s="23">
        <f>'achieved fresh and panel'!O19</f>
        <v>8</v>
      </c>
      <c r="P19" s="23">
        <f>'achieved fresh and panel'!P19</f>
        <v>2</v>
      </c>
      <c r="Q19" s="23">
        <f>'achieved fresh and panel'!Q19</f>
        <v>5</v>
      </c>
      <c r="R19" s="23">
        <f>'achieved fresh and panel'!R19</f>
        <v>4</v>
      </c>
      <c r="S19" s="23">
        <f>'achieved fresh and panel'!S19</f>
        <v>4</v>
      </c>
      <c r="T19" s="23">
        <f>'achieved fresh and panel'!T19</f>
        <v>8</v>
      </c>
      <c r="U19" s="20"/>
    </row>
    <row r="20" spans="1:21" x14ac:dyDescent="0.45">
      <c r="A20" s="4" t="str">
        <f>'achieved fresh and panel'!A20</f>
        <v>Goa</v>
      </c>
      <c r="B20" s="2" t="str">
        <f>LEFT('achieved fresh and panel'!B20,FIND(")",'achieved fresh and panel'!B20))</f>
        <v>Small (5-19)</v>
      </c>
      <c r="C20" s="23">
        <f>'achieved fresh and panel'!C20</f>
        <v>7</v>
      </c>
      <c r="D20" s="23">
        <f>'achieved fresh and panel'!D20</f>
        <v>4</v>
      </c>
      <c r="E20" s="23">
        <f>'achieved fresh and panel'!E20</f>
        <v>3</v>
      </c>
      <c r="F20" s="23">
        <f>'achieved fresh and panel'!F20</f>
        <v>3</v>
      </c>
      <c r="G20" s="23">
        <f>'achieved fresh and panel'!G20</f>
        <v>4</v>
      </c>
      <c r="H20" s="23">
        <f>'achieved fresh and panel'!H20</f>
        <v>6</v>
      </c>
      <c r="I20" s="23">
        <f>'achieved fresh and panel'!I20</f>
        <v>3</v>
      </c>
      <c r="J20" s="23">
        <f>'achieved fresh and panel'!J20</f>
        <v>2</v>
      </c>
      <c r="K20" s="23">
        <f>'achieved fresh and panel'!K20</f>
        <v>3</v>
      </c>
      <c r="L20" s="23">
        <f>'achieved fresh and panel'!L20</f>
        <v>4</v>
      </c>
      <c r="M20" s="23">
        <f>'achieved fresh and panel'!M20</f>
        <v>15</v>
      </c>
      <c r="N20" s="23">
        <f>'achieved fresh and panel'!N20</f>
        <v>6</v>
      </c>
      <c r="O20" s="23">
        <f>'achieved fresh and panel'!O20</f>
        <v>10</v>
      </c>
      <c r="P20" s="23">
        <f>'achieved fresh and panel'!P20</f>
        <v>16</v>
      </c>
      <c r="Q20" s="23">
        <f>'achieved fresh and panel'!Q20</f>
        <v>6</v>
      </c>
      <c r="R20" s="23">
        <f>'achieved fresh and panel'!R20</f>
        <v>6</v>
      </c>
      <c r="S20" s="23">
        <f>'achieved fresh and panel'!S20</f>
        <v>3</v>
      </c>
      <c r="T20" s="23">
        <f>'achieved fresh and panel'!T20</f>
        <v>10</v>
      </c>
      <c r="U20" s="20"/>
    </row>
    <row r="21" spans="1:21" x14ac:dyDescent="0.45">
      <c r="A21" s="4" t="str">
        <f>'achieved fresh and panel'!A21</f>
        <v>Goa</v>
      </c>
      <c r="B21" s="2" t="s">
        <v>142</v>
      </c>
      <c r="C21" s="23">
        <f>'achieved fresh and panel'!C21</f>
        <v>5</v>
      </c>
      <c r="D21" s="23">
        <f>'achieved fresh and panel'!D21</f>
        <v>4</v>
      </c>
      <c r="E21" s="23">
        <f>'achieved fresh and panel'!E21</f>
        <v>4</v>
      </c>
      <c r="F21" s="23">
        <f>'achieved fresh and panel'!F21</f>
        <v>9</v>
      </c>
      <c r="G21" s="23">
        <f>'achieved fresh and panel'!G21</f>
        <v>4</v>
      </c>
      <c r="H21" s="23">
        <f>'achieved fresh and panel'!H21</f>
        <v>3</v>
      </c>
      <c r="I21" s="23">
        <f>'achieved fresh and panel'!I21</f>
        <v>5</v>
      </c>
      <c r="J21" s="23">
        <f>'achieved fresh and panel'!J21</f>
        <v>5</v>
      </c>
      <c r="K21" s="23">
        <f>'achieved fresh and panel'!K21</f>
        <v>4</v>
      </c>
      <c r="L21" s="23">
        <f>'achieved fresh and panel'!L21</f>
        <v>6</v>
      </c>
      <c r="M21" s="23">
        <f>'achieved fresh and panel'!M21</f>
        <v>11</v>
      </c>
      <c r="N21" s="23">
        <f>'achieved fresh and panel'!N21</f>
        <v>6</v>
      </c>
      <c r="O21" s="23">
        <f>'achieved fresh and panel'!O21</f>
        <v>7</v>
      </c>
      <c r="P21" s="23">
        <f>'achieved fresh and panel'!P21</f>
        <v>6</v>
      </c>
      <c r="Q21" s="23">
        <f>'achieved fresh and panel'!Q21</f>
        <v>8</v>
      </c>
      <c r="R21" s="23">
        <f>'achieved fresh and panel'!R21</f>
        <v>5</v>
      </c>
      <c r="S21" s="23">
        <f>'achieved fresh and panel'!S21</f>
        <v>8</v>
      </c>
      <c r="T21" s="23">
        <f>'achieved fresh and panel'!T21</f>
        <v>8</v>
      </c>
      <c r="U21" s="20"/>
    </row>
    <row r="22" spans="1:21" x14ac:dyDescent="0.45">
      <c r="A22" s="4" t="str">
        <f>'achieved fresh and panel'!A22</f>
        <v>Goa</v>
      </c>
      <c r="B22" s="2" t="str">
        <f>LEFT('achieved fresh and panel'!B22,FIND(")",'achieved fresh and panel'!B22))</f>
        <v>Large (100 or more)</v>
      </c>
      <c r="C22" s="23">
        <f>'achieved fresh and panel'!C22</f>
        <v>8</v>
      </c>
      <c r="D22" s="23">
        <f>'achieved fresh and panel'!D22</f>
        <v>5</v>
      </c>
      <c r="E22" s="23">
        <f>'achieved fresh and panel'!E22</f>
        <v>2</v>
      </c>
      <c r="F22" s="23">
        <f>'achieved fresh and panel'!F22</f>
        <v>8</v>
      </c>
      <c r="G22" s="23">
        <f>'achieved fresh and panel'!G22</f>
        <v>9</v>
      </c>
      <c r="H22" s="23">
        <f>'achieved fresh and panel'!H22</f>
        <v>6</v>
      </c>
      <c r="I22" s="23">
        <f>'achieved fresh and panel'!I22</f>
        <v>3</v>
      </c>
      <c r="J22" s="23">
        <f>'achieved fresh and panel'!J22</f>
        <v>5</v>
      </c>
      <c r="K22" s="23">
        <f>'achieved fresh and panel'!K22</f>
        <v>7</v>
      </c>
      <c r="L22" s="23">
        <f>'achieved fresh and panel'!L22</f>
        <v>8</v>
      </c>
      <c r="M22" s="23">
        <f>'achieved fresh and panel'!M22</f>
        <v>19</v>
      </c>
      <c r="N22" s="23">
        <f>'achieved fresh and panel'!N22</f>
        <v>9</v>
      </c>
      <c r="O22" s="23">
        <f>'achieved fresh and panel'!O22</f>
        <v>5</v>
      </c>
      <c r="P22" s="23">
        <f>'achieved fresh and panel'!P22</f>
        <v>3</v>
      </c>
      <c r="Q22" s="23">
        <f>'achieved fresh and panel'!Q22</f>
        <v>12</v>
      </c>
      <c r="R22" s="23">
        <f>'achieved fresh and panel'!R22</f>
        <v>6</v>
      </c>
      <c r="S22" s="23">
        <f>'achieved fresh and panel'!S22</f>
        <v>7</v>
      </c>
      <c r="T22" s="23">
        <f>'achieved fresh and panel'!T22</f>
        <v>8</v>
      </c>
      <c r="U22" s="20">
        <f>SUM(C22:T26)</f>
        <v>855</v>
      </c>
    </row>
    <row r="23" spans="1:21" x14ac:dyDescent="0.45">
      <c r="A23" s="4" t="str">
        <f>'achieved fresh and panel'!A23</f>
        <v>Gujarat, Dadra &amp; Nagar Haveli &amp; Daman &amp; Diu</v>
      </c>
      <c r="B23" s="2" t="str">
        <f>LEFT('achieved fresh and panel'!B23,FIND(")",'achieved fresh and panel'!B23))</f>
        <v>Small (5-19)</v>
      </c>
      <c r="C23" s="23">
        <f>'achieved fresh and panel'!C23</f>
        <v>12</v>
      </c>
      <c r="D23" s="23">
        <f>'achieved fresh and panel'!D23</f>
        <v>5</v>
      </c>
      <c r="E23" s="23">
        <f>'achieved fresh and panel'!E23</f>
        <v>23</v>
      </c>
      <c r="F23" s="23">
        <f>'achieved fresh and panel'!F23</f>
        <v>7</v>
      </c>
      <c r="G23" s="23">
        <f>'achieved fresh and panel'!G23</f>
        <v>4</v>
      </c>
      <c r="H23" s="23">
        <f>'achieved fresh and panel'!H23</f>
        <v>5</v>
      </c>
      <c r="I23" s="23">
        <f>'achieved fresh and panel'!I23</f>
        <v>5</v>
      </c>
      <c r="J23" s="23">
        <f>'achieved fresh and panel'!J23</f>
        <v>3</v>
      </c>
      <c r="K23" s="23">
        <f>'achieved fresh and panel'!K23</f>
        <v>9</v>
      </c>
      <c r="L23" s="23">
        <f>'achieved fresh and panel'!L23</f>
        <v>5</v>
      </c>
      <c r="M23" s="23">
        <f>'achieved fresh and panel'!M23</f>
        <v>34</v>
      </c>
      <c r="N23" s="23">
        <f>'achieved fresh and panel'!N23</f>
        <v>8</v>
      </c>
      <c r="O23" s="23">
        <f>'achieved fresh and panel'!O23</f>
        <v>30</v>
      </c>
      <c r="P23" s="23">
        <f>'achieved fresh and panel'!P23</f>
        <v>29</v>
      </c>
      <c r="Q23" s="23">
        <f>'achieved fresh and panel'!Q23</f>
        <v>4</v>
      </c>
      <c r="R23" s="23">
        <f>'achieved fresh and panel'!R23</f>
        <v>8</v>
      </c>
      <c r="S23" s="23">
        <f>'achieved fresh and panel'!S23</f>
        <v>9</v>
      </c>
      <c r="T23" s="23">
        <f>'achieved fresh and panel'!T23</f>
        <v>25</v>
      </c>
      <c r="U23" s="20"/>
    </row>
    <row r="24" spans="1:21" x14ac:dyDescent="0.45">
      <c r="A24" s="4" t="str">
        <f>'achieved fresh and panel'!A24</f>
        <v>Gujarat, Dadra &amp; Nagar Haveli &amp; Daman &amp; Diu</v>
      </c>
      <c r="B24" s="2" t="str">
        <f>LEFT('achieved fresh and panel'!B24,FIND(")",'achieved fresh and panel'!B24))</f>
        <v>Medium (20-99)</v>
      </c>
      <c r="C24" s="23">
        <f>'achieved fresh and panel'!C24</f>
        <v>6</v>
      </c>
      <c r="D24" s="23">
        <f>'achieved fresh and panel'!D24</f>
        <v>9</v>
      </c>
      <c r="E24" s="23">
        <f>'achieved fresh and panel'!E24</f>
        <v>11</v>
      </c>
      <c r="F24" s="23">
        <f>'achieved fresh and panel'!F24</f>
        <v>10</v>
      </c>
      <c r="G24" s="23">
        <f>'achieved fresh and panel'!G24</f>
        <v>7</v>
      </c>
      <c r="H24" s="23">
        <f>'achieved fresh and panel'!H24</f>
        <v>8</v>
      </c>
      <c r="I24" s="23">
        <f>'achieved fresh and panel'!I24</f>
        <v>6</v>
      </c>
      <c r="J24" s="23">
        <f>'achieved fresh and panel'!J24</f>
        <v>3</v>
      </c>
      <c r="K24" s="23">
        <f>'achieved fresh and panel'!K24</f>
        <v>19</v>
      </c>
      <c r="L24" s="23">
        <f>'achieved fresh and panel'!L24</f>
        <v>4</v>
      </c>
      <c r="M24" s="23">
        <f>'achieved fresh and panel'!M24</f>
        <v>33</v>
      </c>
      <c r="N24" s="23">
        <f>'achieved fresh and panel'!N24</f>
        <v>8</v>
      </c>
      <c r="O24" s="23">
        <f>'achieved fresh and panel'!O24</f>
        <v>22</v>
      </c>
      <c r="P24" s="23">
        <f>'achieved fresh and panel'!P24</f>
        <v>8</v>
      </c>
      <c r="Q24" s="23">
        <f>'achieved fresh and panel'!Q24</f>
        <v>9</v>
      </c>
      <c r="R24" s="23">
        <f>'achieved fresh and panel'!R24</f>
        <v>9</v>
      </c>
      <c r="S24" s="23">
        <f>'achieved fresh and panel'!S24</f>
        <v>7</v>
      </c>
      <c r="T24" s="23">
        <f>'achieved fresh and panel'!T24</f>
        <v>15</v>
      </c>
      <c r="U24" s="20"/>
    </row>
    <row r="25" spans="1:21" x14ac:dyDescent="0.45">
      <c r="A25" s="4" t="str">
        <f>'achieved fresh and panel'!A25</f>
        <v>Gujarat, Dadra &amp; Nagar Haveli &amp; Daman &amp; Diu</v>
      </c>
      <c r="B25" s="2" t="str">
        <f>LEFT('achieved fresh and panel'!B25,FIND(")",'achieved fresh and panel'!B25))</f>
        <v>Large (100 or more)</v>
      </c>
      <c r="C25" s="23">
        <f>'achieved fresh and panel'!C25</f>
        <v>8</v>
      </c>
      <c r="D25" s="23">
        <f>'achieved fresh and panel'!D25</f>
        <v>10</v>
      </c>
      <c r="E25" s="23">
        <f>'achieved fresh and panel'!E25</f>
        <v>9</v>
      </c>
      <c r="F25" s="23">
        <f>'achieved fresh and panel'!F25</f>
        <v>10</v>
      </c>
      <c r="G25" s="23">
        <f>'achieved fresh and panel'!G25</f>
        <v>7</v>
      </c>
      <c r="H25" s="23">
        <f>'achieved fresh and panel'!H25</f>
        <v>11</v>
      </c>
      <c r="I25" s="23">
        <f>'achieved fresh and panel'!I25</f>
        <v>8</v>
      </c>
      <c r="J25" s="23">
        <f>'achieved fresh and panel'!J25</f>
        <v>3</v>
      </c>
      <c r="K25" s="23">
        <f>'achieved fresh and panel'!K25</f>
        <v>12</v>
      </c>
      <c r="L25" s="23">
        <f>'achieved fresh and panel'!L25</f>
        <v>9</v>
      </c>
      <c r="M25" s="23">
        <f>'achieved fresh and panel'!M25</f>
        <v>15</v>
      </c>
      <c r="N25" s="23">
        <f>'achieved fresh and panel'!N25</f>
        <v>9</v>
      </c>
      <c r="O25" s="23">
        <f>'achieved fresh and panel'!O25</f>
        <v>9</v>
      </c>
      <c r="P25" s="23">
        <f>'achieved fresh and panel'!P25</f>
        <v>10</v>
      </c>
      <c r="Q25" s="23">
        <f>'achieved fresh and panel'!Q25</f>
        <v>10</v>
      </c>
      <c r="R25" s="23">
        <f>'achieved fresh and panel'!R25</f>
        <v>7</v>
      </c>
      <c r="S25" s="23">
        <f>'achieved fresh and panel'!S25</f>
        <v>4</v>
      </c>
      <c r="T25" s="23">
        <f>'achieved fresh and panel'!T25</f>
        <v>12</v>
      </c>
      <c r="U25" s="20"/>
    </row>
    <row r="26" spans="1:21" x14ac:dyDescent="0.45">
      <c r="A26" s="4" t="str">
        <f>'achieved fresh and panel'!A26</f>
        <v>Haryana</v>
      </c>
      <c r="B26" s="2" t="s">
        <v>142</v>
      </c>
      <c r="C26" s="23">
        <f>'achieved fresh and panel'!C26</f>
        <v>9</v>
      </c>
      <c r="D26" s="23">
        <f>'achieved fresh and panel'!D26</f>
        <v>5</v>
      </c>
      <c r="E26" s="23">
        <f>'achieved fresh and panel'!E26</f>
        <v>4</v>
      </c>
      <c r="F26" s="23">
        <f>'achieved fresh and panel'!F26</f>
        <v>2</v>
      </c>
      <c r="G26" s="23">
        <f>'achieved fresh and panel'!G26</f>
        <v>4</v>
      </c>
      <c r="H26" s="23">
        <f>'achieved fresh and panel'!H26</f>
        <v>3</v>
      </c>
      <c r="I26" s="23">
        <f>'achieved fresh and panel'!I26</f>
        <v>6</v>
      </c>
      <c r="J26" s="23">
        <f>'achieved fresh and panel'!J26</f>
        <v>5</v>
      </c>
      <c r="K26" s="23">
        <f>'achieved fresh and panel'!K26</f>
        <v>8</v>
      </c>
      <c r="L26" s="23">
        <f>'achieved fresh and panel'!L26</f>
        <v>1</v>
      </c>
      <c r="M26" s="23">
        <f>'achieved fresh and panel'!M26</f>
        <v>14</v>
      </c>
      <c r="N26" s="23">
        <f>'achieved fresh and panel'!N26</f>
        <v>7</v>
      </c>
      <c r="O26" s="23">
        <f>'achieved fresh and panel'!O26</f>
        <v>17</v>
      </c>
      <c r="P26" s="23">
        <f>'achieved fresh and panel'!P26</f>
        <v>25</v>
      </c>
      <c r="Q26" s="23">
        <f>'achieved fresh and panel'!Q26</f>
        <v>7</v>
      </c>
      <c r="R26" s="23">
        <f>'achieved fresh and panel'!R26</f>
        <v>7</v>
      </c>
      <c r="S26" s="23">
        <f>'achieved fresh and panel'!S26</f>
        <v>7</v>
      </c>
      <c r="T26" s="23">
        <f>'achieved fresh and panel'!T26</f>
        <v>12</v>
      </c>
      <c r="U26" s="20"/>
    </row>
    <row r="27" spans="1:21" x14ac:dyDescent="0.45">
      <c r="A27" s="4" t="str">
        <f>'achieved fresh and panel'!A27</f>
        <v>Haryana</v>
      </c>
      <c r="B27" s="2" t="str">
        <f>LEFT('achieved fresh and panel'!B27,FIND(")",'achieved fresh and panel'!B27))</f>
        <v>Medium (20-99)</v>
      </c>
      <c r="C27" s="23">
        <f>'achieved fresh and panel'!C27</f>
        <v>7</v>
      </c>
      <c r="D27" s="23">
        <f>'achieved fresh and panel'!D27</f>
        <v>5</v>
      </c>
      <c r="E27" s="23">
        <f>'achieved fresh and panel'!E27</f>
        <v>8</v>
      </c>
      <c r="F27" s="23">
        <f>'achieved fresh and panel'!F27</f>
        <v>5</v>
      </c>
      <c r="G27" s="23">
        <f>'achieved fresh and panel'!G27</f>
        <v>6</v>
      </c>
      <c r="H27" s="23">
        <f>'achieved fresh and panel'!H27</f>
        <v>4</v>
      </c>
      <c r="I27" s="23">
        <f>'achieved fresh and panel'!I27</f>
        <v>9</v>
      </c>
      <c r="J27" s="23">
        <f>'achieved fresh and panel'!J27</f>
        <v>5</v>
      </c>
      <c r="K27" s="23">
        <f>'achieved fresh and panel'!K27</f>
        <v>9</v>
      </c>
      <c r="L27" s="23">
        <f>'achieved fresh and panel'!L27</f>
        <v>11</v>
      </c>
      <c r="M27" s="23">
        <f>'achieved fresh and panel'!M27</f>
        <v>20</v>
      </c>
      <c r="N27" s="23">
        <f>'achieved fresh and panel'!N27</f>
        <v>10</v>
      </c>
      <c r="O27" s="23">
        <f>'achieved fresh and panel'!O27</f>
        <v>5</v>
      </c>
      <c r="P27" s="23">
        <f>'achieved fresh and panel'!P27</f>
        <v>5</v>
      </c>
      <c r="Q27" s="23">
        <f>'achieved fresh and panel'!Q27</f>
        <v>9</v>
      </c>
      <c r="R27" s="23">
        <f>'achieved fresh and panel'!R27</f>
        <v>9</v>
      </c>
      <c r="S27" s="23">
        <f>'achieved fresh and panel'!S27</f>
        <v>7</v>
      </c>
      <c r="T27" s="23">
        <f>'achieved fresh and panel'!T27</f>
        <v>9</v>
      </c>
      <c r="U27" s="20">
        <f>SUM(C27:T31)</f>
        <v>590</v>
      </c>
    </row>
    <row r="28" spans="1:21" x14ac:dyDescent="0.45">
      <c r="A28" s="4" t="str">
        <f>'achieved fresh and panel'!A28</f>
        <v>Haryana</v>
      </c>
      <c r="B28" s="2" t="str">
        <f>LEFT('achieved fresh and panel'!B28,FIND(")",'achieved fresh and panel'!B28))</f>
        <v>Large (100 or more)</v>
      </c>
      <c r="C28" s="23">
        <f>'achieved fresh and panel'!C28</f>
        <v>4</v>
      </c>
      <c r="D28" s="23">
        <f>'achieved fresh and panel'!D28</f>
        <v>9</v>
      </c>
      <c r="E28" s="23">
        <f>'achieved fresh and panel'!E28</f>
        <v>7</v>
      </c>
      <c r="F28" s="23">
        <f>'achieved fresh and panel'!F28</f>
        <v>6</v>
      </c>
      <c r="G28" s="23">
        <f>'achieved fresh and panel'!G28</f>
        <v>5</v>
      </c>
      <c r="H28" s="23">
        <f>'achieved fresh and panel'!H28</f>
        <v>8</v>
      </c>
      <c r="I28" s="23">
        <f>'achieved fresh and panel'!I28</f>
        <v>2</v>
      </c>
      <c r="J28" s="23">
        <f>'achieved fresh and panel'!J28</f>
        <v>1</v>
      </c>
      <c r="K28" s="23">
        <f>'achieved fresh and panel'!K28</f>
        <v>9</v>
      </c>
      <c r="L28" s="23">
        <f>'achieved fresh and panel'!L28</f>
        <v>12</v>
      </c>
      <c r="M28" s="23">
        <f>'achieved fresh and panel'!M28</f>
        <v>18</v>
      </c>
      <c r="N28" s="23">
        <f>'achieved fresh and panel'!N28</f>
        <v>6</v>
      </c>
      <c r="O28" s="23">
        <f>'achieved fresh and panel'!O28</f>
        <v>2</v>
      </c>
      <c r="P28" s="23">
        <f>'achieved fresh and panel'!P28</f>
        <v>2</v>
      </c>
      <c r="Q28" s="23">
        <f>'achieved fresh and panel'!Q28</f>
        <v>3</v>
      </c>
      <c r="R28" s="23">
        <f>'achieved fresh and panel'!R28</f>
        <v>5</v>
      </c>
      <c r="S28" s="23">
        <f>'achieved fresh and panel'!S28</f>
        <v>1</v>
      </c>
      <c r="T28" s="23">
        <f>'achieved fresh and panel'!T28</f>
        <v>6</v>
      </c>
      <c r="U28" s="20"/>
    </row>
    <row r="29" spans="1:21" x14ac:dyDescent="0.45">
      <c r="A29" s="4" t="str">
        <f>'achieved fresh and panel'!A29</f>
        <v>Himachal Pradesh</v>
      </c>
      <c r="B29" s="2" t="str">
        <f>LEFT('achieved fresh and panel'!B29,FIND(")",'achieved fresh and panel'!B29))</f>
        <v>Small (5-19)</v>
      </c>
      <c r="C29" s="23">
        <f>'achieved fresh and panel'!C29</f>
        <v>6</v>
      </c>
      <c r="D29" s="23">
        <f>'achieved fresh and panel'!D29</f>
        <v>2</v>
      </c>
      <c r="E29" s="23">
        <f>'achieved fresh and panel'!E29</f>
        <v>7</v>
      </c>
      <c r="F29" s="23">
        <f>'achieved fresh and panel'!F29</f>
        <v>3</v>
      </c>
      <c r="G29" s="23">
        <f>'achieved fresh and panel'!G29</f>
        <v>0</v>
      </c>
      <c r="H29" s="23">
        <f>'achieved fresh and panel'!H29</f>
        <v>5</v>
      </c>
      <c r="I29" s="23">
        <f>'achieved fresh and panel'!I29</f>
        <v>3</v>
      </c>
      <c r="J29" s="23">
        <f>'achieved fresh and panel'!J29</f>
        <v>3</v>
      </c>
      <c r="K29" s="23">
        <f>'achieved fresh and panel'!K29</f>
        <v>1</v>
      </c>
      <c r="L29" s="23">
        <f>'achieved fresh and panel'!L29</f>
        <v>1</v>
      </c>
      <c r="M29" s="23">
        <f>'achieved fresh and panel'!M29</f>
        <v>13</v>
      </c>
      <c r="N29" s="23">
        <f>'achieved fresh and panel'!N29</f>
        <v>7</v>
      </c>
      <c r="O29" s="23">
        <f>'achieved fresh and panel'!O29</f>
        <v>27</v>
      </c>
      <c r="P29" s="23">
        <f>'achieved fresh and panel'!P29</f>
        <v>11</v>
      </c>
      <c r="Q29" s="23">
        <f>'achieved fresh and panel'!Q29</f>
        <v>7</v>
      </c>
      <c r="R29" s="23">
        <f>'achieved fresh and panel'!R29</f>
        <v>11</v>
      </c>
      <c r="S29" s="23">
        <f>'achieved fresh and panel'!S29</f>
        <v>5</v>
      </c>
      <c r="T29" s="23">
        <f>'achieved fresh and panel'!T29</f>
        <v>18</v>
      </c>
      <c r="U29" s="20"/>
    </row>
    <row r="30" spans="1:21" x14ac:dyDescent="0.45">
      <c r="A30" s="4" t="str">
        <f>'achieved fresh and panel'!A30</f>
        <v>Himachal Pradesh</v>
      </c>
      <c r="B30" s="2" t="str">
        <f>LEFT('achieved fresh and panel'!B30,FIND(")",'achieved fresh and panel'!B30))</f>
        <v>Medium (20-99)</v>
      </c>
      <c r="C30" s="23">
        <f>'achieved fresh and panel'!C30</f>
        <v>4</v>
      </c>
      <c r="D30" s="23">
        <f>'achieved fresh and panel'!D30</f>
        <v>5</v>
      </c>
      <c r="E30" s="23">
        <f>'achieved fresh and panel'!E30</f>
        <v>5</v>
      </c>
      <c r="F30" s="23">
        <f>'achieved fresh and panel'!F30</f>
        <v>8</v>
      </c>
      <c r="G30" s="23">
        <f>'achieved fresh and panel'!G30</f>
        <v>8</v>
      </c>
      <c r="H30" s="23">
        <f>'achieved fresh and panel'!H30</f>
        <v>10</v>
      </c>
      <c r="I30" s="23">
        <f>'achieved fresh and panel'!I30</f>
        <v>3</v>
      </c>
      <c r="J30" s="23">
        <f>'achieved fresh and panel'!J30</f>
        <v>4</v>
      </c>
      <c r="K30" s="23">
        <f>'achieved fresh and panel'!K30</f>
        <v>4</v>
      </c>
      <c r="L30" s="23">
        <f>'achieved fresh and panel'!L30</f>
        <v>2</v>
      </c>
      <c r="M30" s="23">
        <f>'achieved fresh and panel'!M30</f>
        <v>10</v>
      </c>
      <c r="N30" s="23">
        <f>'achieved fresh and panel'!N30</f>
        <v>12</v>
      </c>
      <c r="O30" s="23">
        <f>'achieved fresh and panel'!O30</f>
        <v>4</v>
      </c>
      <c r="P30" s="23">
        <f>'achieved fresh and panel'!P30</f>
        <v>2</v>
      </c>
      <c r="Q30" s="23">
        <f>'achieved fresh and panel'!Q30</f>
        <v>12</v>
      </c>
      <c r="R30" s="23">
        <f>'achieved fresh and panel'!R30</f>
        <v>1</v>
      </c>
      <c r="S30" s="23">
        <f>'achieved fresh and panel'!S30</f>
        <v>3</v>
      </c>
      <c r="T30" s="23">
        <f>'achieved fresh and panel'!T30</f>
        <v>6</v>
      </c>
      <c r="U30" s="20"/>
    </row>
    <row r="31" spans="1:21" x14ac:dyDescent="0.45">
      <c r="A31" s="4" t="str">
        <f>'achieved fresh and panel'!A31</f>
        <v>Himachal Pradesh</v>
      </c>
      <c r="B31" s="2" t="s">
        <v>142</v>
      </c>
      <c r="C31" s="23">
        <f>'achieved fresh and panel'!C31</f>
        <v>5</v>
      </c>
      <c r="D31" s="23">
        <f>'achieved fresh and panel'!D31</f>
        <v>9</v>
      </c>
      <c r="E31" s="23">
        <f>'achieved fresh and panel'!E31</f>
        <v>3</v>
      </c>
      <c r="F31" s="23">
        <f>'achieved fresh and panel'!F31</f>
        <v>13</v>
      </c>
      <c r="G31" s="23">
        <f>'achieved fresh and panel'!G31</f>
        <v>13</v>
      </c>
      <c r="H31" s="23">
        <f>'achieved fresh and panel'!H31</f>
        <v>11</v>
      </c>
      <c r="I31" s="23">
        <f>'achieved fresh and panel'!I31</f>
        <v>10</v>
      </c>
      <c r="J31" s="23">
        <f>'achieved fresh and panel'!J31</f>
        <v>9</v>
      </c>
      <c r="K31" s="23">
        <f>'achieved fresh and panel'!K31</f>
        <v>9</v>
      </c>
      <c r="L31" s="23">
        <f>'achieved fresh and panel'!L31</f>
        <v>5</v>
      </c>
      <c r="M31" s="23">
        <f>'achieved fresh and panel'!M31</f>
        <v>16</v>
      </c>
      <c r="N31" s="23">
        <f>'achieved fresh and panel'!N31</f>
        <v>0</v>
      </c>
      <c r="O31" s="23">
        <f>'achieved fresh and panel'!O31</f>
        <v>3</v>
      </c>
      <c r="P31" s="23">
        <f>'achieved fresh and panel'!P31</f>
        <v>0</v>
      </c>
      <c r="Q31" s="23">
        <f>'achieved fresh and panel'!Q31</f>
        <v>1</v>
      </c>
      <c r="R31" s="23">
        <f>'achieved fresh and panel'!R31</f>
        <v>1</v>
      </c>
      <c r="S31" s="23">
        <f>'achieved fresh and panel'!S31</f>
        <v>0</v>
      </c>
      <c r="T31" s="23">
        <f>'achieved fresh and panel'!T31</f>
        <v>0</v>
      </c>
      <c r="U31" s="20"/>
    </row>
    <row r="32" spans="1:21" x14ac:dyDescent="0.45">
      <c r="A32" s="4" t="str">
        <f>'achieved fresh and panel'!A32</f>
        <v>Jammu &amp; Kashmir (union territory), Ladakh</v>
      </c>
      <c r="B32" s="2" t="str">
        <f>LEFT('achieved fresh and panel'!B32,FIND(")",'achieved fresh and panel'!B32))</f>
        <v>Small (5-19)</v>
      </c>
      <c r="C32" s="23">
        <f>'achieved fresh and panel'!C32</f>
        <v>10</v>
      </c>
      <c r="D32" s="23">
        <f>'achieved fresh and panel'!D32</f>
        <v>4</v>
      </c>
      <c r="E32" s="23">
        <f>'achieved fresh and panel'!E32</f>
        <v>7</v>
      </c>
      <c r="F32" s="23">
        <f>'achieved fresh and panel'!F32</f>
        <v>5</v>
      </c>
      <c r="G32" s="23">
        <f>'achieved fresh and panel'!G32</f>
        <v>4</v>
      </c>
      <c r="H32" s="23">
        <f>'achieved fresh and panel'!H32</f>
        <v>5</v>
      </c>
      <c r="I32" s="23">
        <f>'achieved fresh and panel'!I32</f>
        <v>8</v>
      </c>
      <c r="J32" s="23">
        <f>'achieved fresh and panel'!J32</f>
        <v>6</v>
      </c>
      <c r="K32" s="23">
        <f>'achieved fresh and panel'!K32</f>
        <v>4</v>
      </c>
      <c r="L32" s="23">
        <f>'achieved fresh and panel'!L32</f>
        <v>1</v>
      </c>
      <c r="M32" s="23">
        <f>'achieved fresh and panel'!M32</f>
        <v>12</v>
      </c>
      <c r="N32" s="23">
        <f>'achieved fresh and panel'!N32</f>
        <v>10</v>
      </c>
      <c r="O32" s="23">
        <f>'achieved fresh and panel'!O32</f>
        <v>22</v>
      </c>
      <c r="P32" s="23">
        <f>'achieved fresh and panel'!P32</f>
        <v>27</v>
      </c>
      <c r="Q32" s="23">
        <f>'achieved fresh and panel'!Q32</f>
        <v>8</v>
      </c>
      <c r="R32" s="23">
        <f>'achieved fresh and panel'!R32</f>
        <v>7</v>
      </c>
      <c r="S32" s="23">
        <f>'achieved fresh and panel'!S32</f>
        <v>7</v>
      </c>
      <c r="T32" s="23">
        <f>'achieved fresh and panel'!T32</f>
        <v>13</v>
      </c>
      <c r="U32" s="20">
        <f>SUM(C32:T36)</f>
        <v>613</v>
      </c>
    </row>
    <row r="33" spans="1:21" x14ac:dyDescent="0.45">
      <c r="A33" s="4" t="str">
        <f>'achieved fresh and panel'!A33</f>
        <v>Jammu &amp; Kashmir (union territory), Ladakh</v>
      </c>
      <c r="B33" s="2" t="str">
        <f>LEFT('achieved fresh and panel'!B33,FIND(")",'achieved fresh and panel'!B33))</f>
        <v>Medium (20-99)</v>
      </c>
      <c r="C33" s="23">
        <f>'achieved fresh and panel'!C33</f>
        <v>4</v>
      </c>
      <c r="D33" s="23">
        <f>'achieved fresh and panel'!D33</f>
        <v>4</v>
      </c>
      <c r="E33" s="23">
        <f>'achieved fresh and panel'!E33</f>
        <v>11</v>
      </c>
      <c r="F33" s="23">
        <f>'achieved fresh and panel'!F33</f>
        <v>9</v>
      </c>
      <c r="G33" s="23">
        <f>'achieved fresh and panel'!G33</f>
        <v>5</v>
      </c>
      <c r="H33" s="23">
        <f>'achieved fresh and panel'!H33</f>
        <v>6</v>
      </c>
      <c r="I33" s="23">
        <f>'achieved fresh and panel'!I33</f>
        <v>9</v>
      </c>
      <c r="J33" s="23">
        <f>'achieved fresh and panel'!J33</f>
        <v>10</v>
      </c>
      <c r="K33" s="23">
        <f>'achieved fresh and panel'!K33</f>
        <v>2</v>
      </c>
      <c r="L33" s="23">
        <f>'achieved fresh and panel'!L33</f>
        <v>3</v>
      </c>
      <c r="M33" s="23">
        <f>'achieved fresh and panel'!M33</f>
        <v>13</v>
      </c>
      <c r="N33" s="23">
        <f>'achieved fresh and panel'!N33</f>
        <v>12</v>
      </c>
      <c r="O33" s="23">
        <f>'achieved fresh and panel'!O33</f>
        <v>3</v>
      </c>
      <c r="P33" s="23">
        <f>'achieved fresh and panel'!P33</f>
        <v>4</v>
      </c>
      <c r="Q33" s="23">
        <f>'achieved fresh and panel'!Q33</f>
        <v>12</v>
      </c>
      <c r="R33" s="23">
        <f>'achieved fresh and panel'!R33</f>
        <v>11</v>
      </c>
      <c r="S33" s="23">
        <f>'achieved fresh and panel'!S33</f>
        <v>3</v>
      </c>
      <c r="T33" s="23">
        <f>'achieved fresh and panel'!T33</f>
        <v>14</v>
      </c>
      <c r="U33" s="20"/>
    </row>
    <row r="34" spans="1:21" x14ac:dyDescent="0.45">
      <c r="A34" s="4" t="str">
        <f>'achieved fresh and panel'!A34</f>
        <v>Jammu &amp; Kashmir (union territory), Ladakh</v>
      </c>
      <c r="B34" s="2" t="str">
        <f>LEFT('achieved fresh and panel'!B34,FIND(")",'achieved fresh and panel'!B34))</f>
        <v>Large (100 or more)</v>
      </c>
      <c r="C34" s="23">
        <f>'achieved fresh and panel'!C34</f>
        <v>6</v>
      </c>
      <c r="D34" s="23">
        <f>'achieved fresh and panel'!D34</f>
        <v>2</v>
      </c>
      <c r="E34" s="23">
        <f>'achieved fresh and panel'!E34</f>
        <v>0</v>
      </c>
      <c r="F34" s="23">
        <f>'achieved fresh and panel'!F34</f>
        <v>16</v>
      </c>
      <c r="G34" s="23">
        <f>'achieved fresh and panel'!G34</f>
        <v>9</v>
      </c>
      <c r="H34" s="23">
        <f>'achieved fresh and panel'!H34</f>
        <v>6</v>
      </c>
      <c r="I34" s="23">
        <f>'achieved fresh and panel'!I34</f>
        <v>4</v>
      </c>
      <c r="J34" s="23">
        <f>'achieved fresh and panel'!J34</f>
        <v>12</v>
      </c>
      <c r="K34" s="23">
        <f>'achieved fresh and panel'!K34</f>
        <v>0</v>
      </c>
      <c r="L34" s="23">
        <f>'achieved fresh and panel'!L34</f>
        <v>1</v>
      </c>
      <c r="M34" s="23">
        <f>'achieved fresh and panel'!M34</f>
        <v>8</v>
      </c>
      <c r="N34" s="23">
        <f>'achieved fresh and panel'!N34</f>
        <v>1</v>
      </c>
      <c r="O34" s="23">
        <f>'achieved fresh and panel'!O34</f>
        <v>0</v>
      </c>
      <c r="P34" s="23">
        <f>'achieved fresh and panel'!P34</f>
        <v>0</v>
      </c>
      <c r="Q34" s="23">
        <f>'achieved fresh and panel'!Q34</f>
        <v>0</v>
      </c>
      <c r="R34" s="23">
        <f>'achieved fresh and panel'!R34</f>
        <v>0</v>
      </c>
      <c r="S34" s="23">
        <f>'achieved fresh and panel'!S34</f>
        <v>0</v>
      </c>
      <c r="T34" s="23">
        <f>'achieved fresh and panel'!T34</f>
        <v>1</v>
      </c>
      <c r="U34" s="20"/>
    </row>
    <row r="35" spans="1:21" x14ac:dyDescent="0.45">
      <c r="A35" s="4" t="str">
        <f>'achieved fresh and panel'!A35</f>
        <v>Jharkhand</v>
      </c>
      <c r="B35" s="2" t="str">
        <f>LEFT('achieved fresh and panel'!B35,FIND(")",'achieved fresh and panel'!B35))</f>
        <v>Small (5-19)</v>
      </c>
      <c r="C35" s="23">
        <f>'achieved fresh and panel'!C35</f>
        <v>8</v>
      </c>
      <c r="D35" s="23">
        <f>'achieved fresh and panel'!D35</f>
        <v>0</v>
      </c>
      <c r="E35" s="23">
        <f>'achieved fresh and panel'!E35</f>
        <v>9</v>
      </c>
      <c r="F35" s="23">
        <f>'achieved fresh and panel'!F35</f>
        <v>3</v>
      </c>
      <c r="G35" s="23">
        <f>'achieved fresh and panel'!G35</f>
        <v>3</v>
      </c>
      <c r="H35" s="23">
        <f>'achieved fresh and panel'!H35</f>
        <v>6</v>
      </c>
      <c r="I35" s="23">
        <f>'achieved fresh and panel'!I35</f>
        <v>3</v>
      </c>
      <c r="J35" s="23">
        <f>'achieved fresh and panel'!J35</f>
        <v>1</v>
      </c>
      <c r="K35" s="23">
        <f>'achieved fresh and panel'!K35</f>
        <v>5</v>
      </c>
      <c r="L35" s="23">
        <f>'achieved fresh and panel'!L35</f>
        <v>1</v>
      </c>
      <c r="M35" s="23">
        <f>'achieved fresh and panel'!M35</f>
        <v>14</v>
      </c>
      <c r="N35" s="23">
        <f>'achieved fresh and panel'!N35</f>
        <v>4</v>
      </c>
      <c r="O35" s="23">
        <f>'achieved fresh and panel'!O35</f>
        <v>28</v>
      </c>
      <c r="P35" s="23">
        <f>'achieved fresh and panel'!P35</f>
        <v>30</v>
      </c>
      <c r="Q35" s="23">
        <f>'achieved fresh and panel'!Q35</f>
        <v>7</v>
      </c>
      <c r="R35" s="23">
        <f>'achieved fresh and panel'!R35</f>
        <v>6</v>
      </c>
      <c r="S35" s="23">
        <f>'achieved fresh and panel'!S35</f>
        <v>11</v>
      </c>
      <c r="T35" s="23">
        <f>'achieved fresh and panel'!T35</f>
        <v>5</v>
      </c>
      <c r="U35" s="20"/>
    </row>
    <row r="36" spans="1:21" x14ac:dyDescent="0.45">
      <c r="A36" s="4" t="str">
        <f>'achieved fresh and panel'!A36</f>
        <v>Jharkhand</v>
      </c>
      <c r="B36" s="2" t="s">
        <v>142</v>
      </c>
      <c r="C36" s="23">
        <f>'achieved fresh and panel'!C36</f>
        <v>5</v>
      </c>
      <c r="D36" s="23">
        <f>'achieved fresh and panel'!D36</f>
        <v>0</v>
      </c>
      <c r="E36" s="23">
        <f>'achieved fresh and panel'!E36</f>
        <v>2</v>
      </c>
      <c r="F36" s="23">
        <f>'achieved fresh and panel'!F36</f>
        <v>8</v>
      </c>
      <c r="G36" s="23">
        <f>'achieved fresh and panel'!G36</f>
        <v>4</v>
      </c>
      <c r="H36" s="23">
        <f>'achieved fresh and panel'!H36</f>
        <v>7</v>
      </c>
      <c r="I36" s="23">
        <f>'achieved fresh and panel'!I36</f>
        <v>5</v>
      </c>
      <c r="J36" s="23">
        <f>'achieved fresh and panel'!J36</f>
        <v>7</v>
      </c>
      <c r="K36" s="23">
        <f>'achieved fresh and panel'!K36</f>
        <v>5</v>
      </c>
      <c r="L36" s="23">
        <f>'achieved fresh and panel'!L36</f>
        <v>8</v>
      </c>
      <c r="M36" s="23">
        <f>'achieved fresh and panel'!M36</f>
        <v>8</v>
      </c>
      <c r="N36" s="23">
        <f>'achieved fresh and panel'!N36</f>
        <v>11</v>
      </c>
      <c r="O36" s="23">
        <f>'achieved fresh and panel'!O36</f>
        <v>6</v>
      </c>
      <c r="P36" s="23">
        <f>'achieved fresh and panel'!P36</f>
        <v>6</v>
      </c>
      <c r="Q36" s="23">
        <f>'achieved fresh and panel'!Q36</f>
        <v>6</v>
      </c>
      <c r="R36" s="23">
        <f>'achieved fresh and panel'!R36</f>
        <v>5</v>
      </c>
      <c r="S36" s="23">
        <f>'achieved fresh and panel'!S36</f>
        <v>4</v>
      </c>
      <c r="T36" s="23">
        <f>'achieved fresh and panel'!T36</f>
        <v>11</v>
      </c>
      <c r="U36" s="20">
        <f>SUM(C37:T41)</f>
        <v>726</v>
      </c>
    </row>
    <row r="37" spans="1:21" x14ac:dyDescent="0.45">
      <c r="A37" s="4" t="str">
        <f>'achieved fresh and panel'!A37</f>
        <v>Jharkhand</v>
      </c>
      <c r="B37" s="2" t="str">
        <f>LEFT('achieved fresh and panel'!B37,FIND(")",'achieved fresh and panel'!B37))</f>
        <v>Large (100 or more)</v>
      </c>
      <c r="C37" s="23">
        <f>'achieved fresh and panel'!C37</f>
        <v>7</v>
      </c>
      <c r="D37" s="23">
        <f>'achieved fresh and panel'!D37</f>
        <v>0</v>
      </c>
      <c r="E37" s="23">
        <f>'achieved fresh and panel'!E37</f>
        <v>4</v>
      </c>
      <c r="F37" s="23">
        <f>'achieved fresh and panel'!F37</f>
        <v>5</v>
      </c>
      <c r="G37" s="23">
        <f>'achieved fresh and panel'!G37</f>
        <v>1</v>
      </c>
      <c r="H37" s="23">
        <f>'achieved fresh and panel'!H37</f>
        <v>7</v>
      </c>
      <c r="I37" s="23">
        <f>'achieved fresh and panel'!I37</f>
        <v>5</v>
      </c>
      <c r="J37" s="23">
        <f>'achieved fresh and panel'!J37</f>
        <v>11</v>
      </c>
      <c r="K37" s="23">
        <f>'achieved fresh and panel'!K37</f>
        <v>4</v>
      </c>
      <c r="L37" s="23">
        <f>'achieved fresh and panel'!L37</f>
        <v>13</v>
      </c>
      <c r="M37" s="23">
        <f>'achieved fresh and panel'!M37</f>
        <v>11</v>
      </c>
      <c r="N37" s="23">
        <f>'achieved fresh and panel'!N37</f>
        <v>11</v>
      </c>
      <c r="O37" s="23">
        <f>'achieved fresh and panel'!O37</f>
        <v>4</v>
      </c>
      <c r="P37" s="23">
        <f>'achieved fresh and panel'!P37</f>
        <v>2</v>
      </c>
      <c r="Q37" s="23">
        <f>'achieved fresh and panel'!Q37</f>
        <v>6</v>
      </c>
      <c r="R37" s="23">
        <f>'achieved fresh and panel'!R37</f>
        <v>0</v>
      </c>
      <c r="S37" s="23">
        <f>'achieved fresh and panel'!S37</f>
        <v>4</v>
      </c>
      <c r="T37" s="23">
        <f>'achieved fresh and panel'!T37</f>
        <v>4</v>
      </c>
      <c r="U37" s="20"/>
    </row>
    <row r="38" spans="1:21" x14ac:dyDescent="0.45">
      <c r="A38" s="4" t="str">
        <f>'achieved fresh and panel'!A38</f>
        <v>Karnataka</v>
      </c>
      <c r="B38" s="2" t="str">
        <f>LEFT('achieved fresh and panel'!B38,FIND(")",'achieved fresh and panel'!B38))</f>
        <v>Small (5-19)</v>
      </c>
      <c r="C38" s="23">
        <f>'achieved fresh and panel'!C38</f>
        <v>15</v>
      </c>
      <c r="D38" s="23">
        <f>'achieved fresh and panel'!D38</f>
        <v>7</v>
      </c>
      <c r="E38" s="23">
        <f>'achieved fresh and panel'!E38</f>
        <v>15</v>
      </c>
      <c r="F38" s="23">
        <f>'achieved fresh and panel'!F38</f>
        <v>10</v>
      </c>
      <c r="G38" s="23">
        <f>'achieved fresh and panel'!G38</f>
        <v>7</v>
      </c>
      <c r="H38" s="23">
        <f>'achieved fresh and panel'!H38</f>
        <v>6</v>
      </c>
      <c r="I38" s="23">
        <f>'achieved fresh and panel'!I38</f>
        <v>3</v>
      </c>
      <c r="J38" s="23">
        <f>'achieved fresh and panel'!J38</f>
        <v>6</v>
      </c>
      <c r="K38" s="23">
        <f>'achieved fresh and panel'!K38</f>
        <v>8</v>
      </c>
      <c r="L38" s="23">
        <f>'achieved fresh and panel'!L38</f>
        <v>7</v>
      </c>
      <c r="M38" s="23">
        <f>'achieved fresh and panel'!M38</f>
        <v>20</v>
      </c>
      <c r="N38" s="23">
        <f>'achieved fresh and panel'!N38</f>
        <v>7</v>
      </c>
      <c r="O38" s="23">
        <f>'achieved fresh and panel'!O38</f>
        <v>20</v>
      </c>
      <c r="P38" s="23">
        <f>'achieved fresh and panel'!P38</f>
        <v>37</v>
      </c>
      <c r="Q38" s="23">
        <f>'achieved fresh and panel'!Q38</f>
        <v>10</v>
      </c>
      <c r="R38" s="23">
        <f>'achieved fresh and panel'!R38</f>
        <v>16</v>
      </c>
      <c r="S38" s="23">
        <f>'achieved fresh and panel'!S38</f>
        <v>9</v>
      </c>
      <c r="T38" s="23">
        <f>'achieved fresh and panel'!T38</f>
        <v>14</v>
      </c>
      <c r="U38" s="20"/>
    </row>
    <row r="39" spans="1:21" x14ac:dyDescent="0.45">
      <c r="A39" s="4" t="str">
        <f>'achieved fresh and panel'!A39</f>
        <v>Karnataka</v>
      </c>
      <c r="B39" s="2" t="str">
        <f>LEFT('achieved fresh and panel'!B39,FIND(")",'achieved fresh and panel'!B39))</f>
        <v>Medium (20-99)</v>
      </c>
      <c r="C39" s="23">
        <f>'achieved fresh and panel'!C39</f>
        <v>6</v>
      </c>
      <c r="D39" s="23">
        <f>'achieved fresh and panel'!D39</f>
        <v>0</v>
      </c>
      <c r="E39" s="23">
        <f>'achieved fresh and panel'!E39</f>
        <v>7</v>
      </c>
      <c r="F39" s="23">
        <f>'achieved fresh and panel'!F39</f>
        <v>4</v>
      </c>
      <c r="G39" s="23">
        <f>'achieved fresh and panel'!G39</f>
        <v>6</v>
      </c>
      <c r="H39" s="23">
        <f>'achieved fresh and panel'!H39</f>
        <v>7</v>
      </c>
      <c r="I39" s="23">
        <f>'achieved fresh and panel'!I39</f>
        <v>5</v>
      </c>
      <c r="J39" s="23">
        <f>'achieved fresh and panel'!J39</f>
        <v>2</v>
      </c>
      <c r="K39" s="23">
        <f>'achieved fresh and panel'!K39</f>
        <v>9</v>
      </c>
      <c r="L39" s="23">
        <f>'achieved fresh and panel'!L39</f>
        <v>6</v>
      </c>
      <c r="M39" s="23">
        <f>'achieved fresh and panel'!M39</f>
        <v>12</v>
      </c>
      <c r="N39" s="23">
        <f>'achieved fresh and panel'!N39</f>
        <v>7</v>
      </c>
      <c r="O39" s="23">
        <f>'achieved fresh and panel'!O39</f>
        <v>6</v>
      </c>
      <c r="P39" s="23">
        <f>'achieved fresh and panel'!P39</f>
        <v>6</v>
      </c>
      <c r="Q39" s="23">
        <f>'achieved fresh and panel'!Q39</f>
        <v>7</v>
      </c>
      <c r="R39" s="23">
        <f>'achieved fresh and panel'!R39</f>
        <v>4</v>
      </c>
      <c r="S39" s="23">
        <f>'achieved fresh and panel'!S39</f>
        <v>9</v>
      </c>
      <c r="T39" s="23">
        <f>'achieved fresh and panel'!T39</f>
        <v>4</v>
      </c>
      <c r="U39" s="20"/>
    </row>
    <row r="40" spans="1:21" x14ac:dyDescent="0.45">
      <c r="A40" s="4" t="str">
        <f>'achieved fresh and panel'!A40</f>
        <v>Karnataka</v>
      </c>
      <c r="B40" s="2" t="str">
        <f>LEFT('achieved fresh and panel'!B40,FIND(")",'achieved fresh and panel'!B40))</f>
        <v>Large (100 or more)</v>
      </c>
      <c r="C40" s="23">
        <f>'achieved fresh and panel'!C40</f>
        <v>12</v>
      </c>
      <c r="D40" s="23">
        <f>'achieved fresh and panel'!D40</f>
        <v>9</v>
      </c>
      <c r="E40" s="23">
        <f>'achieved fresh and panel'!E40</f>
        <v>21</v>
      </c>
      <c r="F40" s="23">
        <f>'achieved fresh and panel'!F40</f>
        <v>9</v>
      </c>
      <c r="G40" s="23">
        <f>'achieved fresh and panel'!G40</f>
        <v>8</v>
      </c>
      <c r="H40" s="23">
        <f>'achieved fresh and panel'!H40</f>
        <v>10</v>
      </c>
      <c r="I40" s="23">
        <f>'achieved fresh and panel'!I40</f>
        <v>7</v>
      </c>
      <c r="J40" s="23">
        <f>'achieved fresh and panel'!J40</f>
        <v>6</v>
      </c>
      <c r="K40" s="23">
        <f>'achieved fresh and panel'!K40</f>
        <v>6</v>
      </c>
      <c r="L40" s="23">
        <f>'achieved fresh and panel'!L40</f>
        <v>13</v>
      </c>
      <c r="M40" s="23">
        <f>'achieved fresh and panel'!M40</f>
        <v>19</v>
      </c>
      <c r="N40" s="23">
        <f>'achieved fresh and panel'!N40</f>
        <v>10</v>
      </c>
      <c r="O40" s="23">
        <f>'achieved fresh and panel'!O40</f>
        <v>7</v>
      </c>
      <c r="P40" s="23">
        <f>'achieved fresh and panel'!P40</f>
        <v>6</v>
      </c>
      <c r="Q40" s="23">
        <f>'achieved fresh and panel'!Q40</f>
        <v>11</v>
      </c>
      <c r="R40" s="23">
        <f>'achieved fresh and panel'!R40</f>
        <v>7</v>
      </c>
      <c r="S40" s="23">
        <f>'achieved fresh and panel'!S40</f>
        <v>10</v>
      </c>
      <c r="T40" s="23">
        <f>'achieved fresh and panel'!T40</f>
        <v>8</v>
      </c>
      <c r="U40" s="20"/>
    </row>
    <row r="41" spans="1:21" x14ac:dyDescent="0.45">
      <c r="A41" s="4" t="str">
        <f>'achieved fresh and panel'!A41</f>
        <v>Kerala</v>
      </c>
      <c r="B41" s="2" t="s">
        <v>142</v>
      </c>
      <c r="C41" s="23">
        <f>'achieved fresh and panel'!C41</f>
        <v>8</v>
      </c>
      <c r="D41" s="23">
        <f>'achieved fresh and panel'!D41</f>
        <v>7</v>
      </c>
      <c r="E41" s="23">
        <f>'achieved fresh and panel'!E41</f>
        <v>6</v>
      </c>
      <c r="F41" s="23">
        <f>'achieved fresh and panel'!F41</f>
        <v>2</v>
      </c>
      <c r="G41" s="23">
        <f>'achieved fresh and panel'!G41</f>
        <v>3</v>
      </c>
      <c r="H41" s="23">
        <f>'achieved fresh and panel'!H41</f>
        <v>6</v>
      </c>
      <c r="I41" s="23">
        <f>'achieved fresh and panel'!I41</f>
        <v>5</v>
      </c>
      <c r="J41" s="23">
        <f>'achieved fresh and panel'!J41</f>
        <v>3</v>
      </c>
      <c r="K41" s="23">
        <f>'achieved fresh and panel'!K41</f>
        <v>7</v>
      </c>
      <c r="L41" s="23">
        <f>'achieved fresh and panel'!L41</f>
        <v>5</v>
      </c>
      <c r="M41" s="23">
        <f>'achieved fresh and panel'!M41</f>
        <v>7</v>
      </c>
      <c r="N41" s="23">
        <f>'achieved fresh and panel'!N41</f>
        <v>6</v>
      </c>
      <c r="O41" s="23">
        <f>'achieved fresh and panel'!O41</f>
        <v>11</v>
      </c>
      <c r="P41" s="23">
        <f>'achieved fresh and panel'!P41</f>
        <v>17</v>
      </c>
      <c r="Q41" s="23">
        <f>'achieved fresh and panel'!Q41</f>
        <v>4</v>
      </c>
      <c r="R41" s="23">
        <f>'achieved fresh and panel'!R41</f>
        <v>5</v>
      </c>
      <c r="S41" s="23">
        <f>'achieved fresh and panel'!S41</f>
        <v>3</v>
      </c>
      <c r="T41" s="23">
        <f>'achieved fresh and panel'!T41</f>
        <v>19</v>
      </c>
      <c r="U41" s="20"/>
    </row>
    <row r="42" spans="1:21" x14ac:dyDescent="0.45">
      <c r="A42" s="4" t="str">
        <f>'achieved fresh and panel'!A42</f>
        <v>Kerala</v>
      </c>
      <c r="B42" s="2" t="str">
        <f>LEFT('achieved fresh and panel'!B42,FIND(")",'achieved fresh and panel'!B42))</f>
        <v>Medium (20-99)</v>
      </c>
      <c r="C42" s="23">
        <f>'achieved fresh and panel'!C42</f>
        <v>11</v>
      </c>
      <c r="D42" s="23">
        <f>'achieved fresh and panel'!D42</f>
        <v>4</v>
      </c>
      <c r="E42" s="23">
        <f>'achieved fresh and panel'!E42</f>
        <v>8</v>
      </c>
      <c r="F42" s="23">
        <f>'achieved fresh and panel'!F42</f>
        <v>6</v>
      </c>
      <c r="G42" s="23">
        <f>'achieved fresh and panel'!G42</f>
        <v>5</v>
      </c>
      <c r="H42" s="23">
        <f>'achieved fresh and panel'!H42</f>
        <v>3</v>
      </c>
      <c r="I42" s="23">
        <f>'achieved fresh and panel'!I42</f>
        <v>6</v>
      </c>
      <c r="J42" s="23">
        <f>'achieved fresh and panel'!J42</f>
        <v>6</v>
      </c>
      <c r="K42" s="23">
        <f>'achieved fresh and panel'!K42</f>
        <v>6</v>
      </c>
      <c r="L42" s="23">
        <f>'achieved fresh and panel'!L42</f>
        <v>5</v>
      </c>
      <c r="M42" s="23">
        <f>'achieved fresh and panel'!M42</f>
        <v>6</v>
      </c>
      <c r="N42" s="23">
        <f>'achieved fresh and panel'!N42</f>
        <v>9</v>
      </c>
      <c r="O42" s="23">
        <f>'achieved fresh and panel'!O42</f>
        <v>9</v>
      </c>
      <c r="P42" s="23">
        <f>'achieved fresh and panel'!P42</f>
        <v>10</v>
      </c>
      <c r="Q42" s="23">
        <f>'achieved fresh and panel'!Q42</f>
        <v>8</v>
      </c>
      <c r="R42" s="23">
        <f>'achieved fresh and panel'!R42</f>
        <v>6</v>
      </c>
      <c r="S42" s="23">
        <f>'achieved fresh and panel'!S42</f>
        <v>7</v>
      </c>
      <c r="T42" s="23">
        <f>'achieved fresh and panel'!T42</f>
        <v>7</v>
      </c>
      <c r="U42" s="20">
        <f>SUM(C42:T46)</f>
        <v>711</v>
      </c>
    </row>
    <row r="43" spans="1:21" x14ac:dyDescent="0.45">
      <c r="A43" s="4" t="str">
        <f>'achieved fresh and panel'!A43</f>
        <v>Kerala</v>
      </c>
      <c r="B43" s="2" t="str">
        <f>LEFT('achieved fresh and panel'!B43,FIND(")",'achieved fresh and panel'!B43))</f>
        <v>Large (100 or more)</v>
      </c>
      <c r="C43" s="23">
        <f>'achieved fresh and panel'!C43</f>
        <v>8</v>
      </c>
      <c r="D43" s="23">
        <f>'achieved fresh and panel'!D43</f>
        <v>9</v>
      </c>
      <c r="E43" s="23">
        <f>'achieved fresh and panel'!E43</f>
        <v>9</v>
      </c>
      <c r="F43" s="23">
        <f>'achieved fresh and panel'!F43</f>
        <v>8</v>
      </c>
      <c r="G43" s="23">
        <f>'achieved fresh and panel'!G43</f>
        <v>7</v>
      </c>
      <c r="H43" s="23">
        <f>'achieved fresh and panel'!H43</f>
        <v>9</v>
      </c>
      <c r="I43" s="23">
        <f>'achieved fresh and panel'!I43</f>
        <v>6</v>
      </c>
      <c r="J43" s="23">
        <f>'achieved fresh and panel'!J43</f>
        <v>8</v>
      </c>
      <c r="K43" s="23">
        <f>'achieved fresh and panel'!K43</f>
        <v>9</v>
      </c>
      <c r="L43" s="23">
        <f>'achieved fresh and panel'!L43</f>
        <v>6</v>
      </c>
      <c r="M43" s="23">
        <f>'achieved fresh and panel'!M43</f>
        <v>11</v>
      </c>
      <c r="N43" s="23">
        <f>'achieved fresh and panel'!N43</f>
        <v>10</v>
      </c>
      <c r="O43" s="23">
        <f>'achieved fresh and panel'!O43</f>
        <v>7</v>
      </c>
      <c r="P43" s="23">
        <f>'achieved fresh and panel'!P43</f>
        <v>7</v>
      </c>
      <c r="Q43" s="23">
        <f>'achieved fresh and panel'!Q43</f>
        <v>10</v>
      </c>
      <c r="R43" s="23">
        <f>'achieved fresh and panel'!R43</f>
        <v>8</v>
      </c>
      <c r="S43" s="23">
        <f>'achieved fresh and panel'!S43</f>
        <v>8</v>
      </c>
      <c r="T43" s="23">
        <f>'achieved fresh and panel'!T43</f>
        <v>4</v>
      </c>
      <c r="U43" s="20"/>
    </row>
    <row r="44" spans="1:21" x14ac:dyDescent="0.45">
      <c r="A44" s="4" t="str">
        <f>'achieved fresh and panel'!A44</f>
        <v>Madhya Pradesh</v>
      </c>
      <c r="B44" s="2" t="str">
        <f>LEFT('achieved fresh and panel'!B44,FIND(")",'achieved fresh and panel'!B44))</f>
        <v>Small (5-19)</v>
      </c>
      <c r="C44" s="23">
        <f>'achieved fresh and panel'!C44</f>
        <v>11</v>
      </c>
      <c r="D44" s="23">
        <f>'achieved fresh and panel'!D44</f>
        <v>5</v>
      </c>
      <c r="E44" s="23">
        <f>'achieved fresh and panel'!E44</f>
        <v>12</v>
      </c>
      <c r="F44" s="23">
        <f>'achieved fresh and panel'!F44</f>
        <v>8</v>
      </c>
      <c r="G44" s="23">
        <f>'achieved fresh and panel'!G44</f>
        <v>6</v>
      </c>
      <c r="H44" s="23">
        <f>'achieved fresh and panel'!H44</f>
        <v>9</v>
      </c>
      <c r="I44" s="23">
        <f>'achieved fresh and panel'!I44</f>
        <v>4</v>
      </c>
      <c r="J44" s="23">
        <f>'achieved fresh and panel'!J44</f>
        <v>7</v>
      </c>
      <c r="K44" s="23">
        <f>'achieved fresh and panel'!K44</f>
        <v>6</v>
      </c>
      <c r="L44" s="23">
        <f>'achieved fresh and panel'!L44</f>
        <v>4</v>
      </c>
      <c r="M44" s="23">
        <f>'achieved fresh and panel'!M44</f>
        <v>13</v>
      </c>
      <c r="N44" s="23">
        <f>'achieved fresh and panel'!N44</f>
        <v>7</v>
      </c>
      <c r="O44" s="23">
        <f>'achieved fresh and panel'!O44</f>
        <v>17</v>
      </c>
      <c r="P44" s="23">
        <f>'achieved fresh and panel'!P44</f>
        <v>44</v>
      </c>
      <c r="Q44" s="23">
        <f>'achieved fresh and panel'!Q44</f>
        <v>8</v>
      </c>
      <c r="R44" s="23">
        <f>'achieved fresh and panel'!R44</f>
        <v>17</v>
      </c>
      <c r="S44" s="23">
        <f>'achieved fresh and panel'!S44</f>
        <v>8</v>
      </c>
      <c r="T44" s="23">
        <f>'achieved fresh and panel'!T44</f>
        <v>5</v>
      </c>
      <c r="U44" s="20"/>
    </row>
    <row r="45" spans="1:21" x14ac:dyDescent="0.45">
      <c r="A45" s="4" t="str">
        <f>'achieved fresh and panel'!A45</f>
        <v>Madhya Pradesh</v>
      </c>
      <c r="B45" s="2" t="str">
        <f>LEFT('achieved fresh and panel'!B45,FIND(")",'achieved fresh and panel'!B45))</f>
        <v>Medium (20-99)</v>
      </c>
      <c r="C45" s="23">
        <f>'achieved fresh and panel'!C45</f>
        <v>5</v>
      </c>
      <c r="D45" s="23">
        <f>'achieved fresh and panel'!D45</f>
        <v>1</v>
      </c>
      <c r="E45" s="23">
        <f>'achieved fresh and panel'!E45</f>
        <v>11</v>
      </c>
      <c r="F45" s="23">
        <f>'achieved fresh and panel'!F45</f>
        <v>4</v>
      </c>
      <c r="G45" s="23">
        <f>'achieved fresh and panel'!G45</f>
        <v>5</v>
      </c>
      <c r="H45" s="23">
        <f>'achieved fresh and panel'!H45</f>
        <v>5</v>
      </c>
      <c r="I45" s="23">
        <f>'achieved fresh and panel'!I45</f>
        <v>5</v>
      </c>
      <c r="J45" s="23">
        <f>'achieved fresh and panel'!J45</f>
        <v>5</v>
      </c>
      <c r="K45" s="23">
        <f>'achieved fresh and panel'!K45</f>
        <v>8</v>
      </c>
      <c r="L45" s="23">
        <f>'achieved fresh and panel'!L45</f>
        <v>4</v>
      </c>
      <c r="M45" s="23">
        <f>'achieved fresh and panel'!M45</f>
        <v>8</v>
      </c>
      <c r="N45" s="23">
        <f>'achieved fresh and panel'!N45</f>
        <v>9</v>
      </c>
      <c r="O45" s="23">
        <f>'achieved fresh and panel'!O45</f>
        <v>9</v>
      </c>
      <c r="P45" s="23">
        <f>'achieved fresh and panel'!P45</f>
        <v>5</v>
      </c>
      <c r="Q45" s="23">
        <f>'achieved fresh and panel'!Q45</f>
        <v>7</v>
      </c>
      <c r="R45" s="23">
        <f>'achieved fresh and panel'!R45</f>
        <v>4</v>
      </c>
      <c r="S45" s="23">
        <f>'achieved fresh and panel'!S45</f>
        <v>4</v>
      </c>
      <c r="T45" s="23">
        <f>'achieved fresh and panel'!T45</f>
        <v>4</v>
      </c>
      <c r="U45" s="20"/>
    </row>
    <row r="46" spans="1:21" x14ac:dyDescent="0.45">
      <c r="A46" s="4" t="str">
        <f>'achieved fresh and panel'!A46</f>
        <v>Madhya Pradesh</v>
      </c>
      <c r="B46" s="2" t="s">
        <v>142</v>
      </c>
      <c r="C46" s="23">
        <f>'achieved fresh and panel'!C46</f>
        <v>8</v>
      </c>
      <c r="D46" s="23">
        <f>'achieved fresh and panel'!D46</f>
        <v>3</v>
      </c>
      <c r="E46" s="23">
        <f>'achieved fresh and panel'!E46</f>
        <v>11</v>
      </c>
      <c r="F46" s="23">
        <f>'achieved fresh and panel'!F46</f>
        <v>12</v>
      </c>
      <c r="G46" s="23">
        <f>'achieved fresh and panel'!G46</f>
        <v>11</v>
      </c>
      <c r="H46" s="23">
        <f>'achieved fresh and panel'!H46</f>
        <v>14</v>
      </c>
      <c r="I46" s="23">
        <f>'achieved fresh and panel'!I46</f>
        <v>7</v>
      </c>
      <c r="J46" s="23">
        <f>'achieved fresh and panel'!J46</f>
        <v>7</v>
      </c>
      <c r="K46" s="23">
        <f>'achieved fresh and panel'!K46</f>
        <v>13</v>
      </c>
      <c r="L46" s="23">
        <f>'achieved fresh and panel'!L46</f>
        <v>4</v>
      </c>
      <c r="M46" s="23">
        <f>'achieved fresh and panel'!M46</f>
        <v>11</v>
      </c>
      <c r="N46" s="23">
        <f>'achieved fresh and panel'!N46</f>
        <v>8</v>
      </c>
      <c r="O46" s="23">
        <f>'achieved fresh and panel'!O46</f>
        <v>6</v>
      </c>
      <c r="P46" s="23">
        <f>'achieved fresh and panel'!P46</f>
        <v>5</v>
      </c>
      <c r="Q46" s="23">
        <f>'achieved fresh and panel'!Q46</f>
        <v>9</v>
      </c>
      <c r="R46" s="23">
        <f>'achieved fresh and panel'!R46</f>
        <v>5</v>
      </c>
      <c r="S46" s="23">
        <f>'achieved fresh and panel'!S46</f>
        <v>10</v>
      </c>
      <c r="T46" s="23">
        <f>'achieved fresh and panel'!T46</f>
        <v>7</v>
      </c>
      <c r="U46" s="20"/>
    </row>
    <row r="47" spans="1:21" x14ac:dyDescent="0.45">
      <c r="A47" s="4" t="str">
        <f>'achieved fresh and panel'!A47</f>
        <v>Maharashtra</v>
      </c>
      <c r="B47" s="2" t="str">
        <f>LEFT('achieved fresh and panel'!B47,FIND(")",'achieved fresh and panel'!B47))</f>
        <v>Small (5-19)</v>
      </c>
      <c r="C47" s="23">
        <f>'achieved fresh and panel'!C47</f>
        <v>25</v>
      </c>
      <c r="D47" s="23">
        <f>'achieved fresh and panel'!D47</f>
        <v>14</v>
      </c>
      <c r="E47" s="23">
        <f>'achieved fresh and panel'!E47</f>
        <v>10</v>
      </c>
      <c r="F47" s="23">
        <f>'achieved fresh and panel'!F47</f>
        <v>7</v>
      </c>
      <c r="G47" s="23">
        <f>'achieved fresh and panel'!G47</f>
        <v>4</v>
      </c>
      <c r="H47" s="23">
        <f>'achieved fresh and panel'!H47</f>
        <v>16</v>
      </c>
      <c r="I47" s="23">
        <f>'achieved fresh and panel'!I47</f>
        <v>3</v>
      </c>
      <c r="J47" s="23">
        <f>'achieved fresh and panel'!J47</f>
        <v>5</v>
      </c>
      <c r="K47" s="23">
        <f>'achieved fresh and panel'!K47</f>
        <v>10</v>
      </c>
      <c r="L47" s="23">
        <f>'achieved fresh and panel'!L47</f>
        <v>3</v>
      </c>
      <c r="M47" s="23">
        <f>'achieved fresh and panel'!M47</f>
        <v>67</v>
      </c>
      <c r="N47" s="23">
        <f>'achieved fresh and panel'!N47</f>
        <v>12</v>
      </c>
      <c r="O47" s="23">
        <f>'achieved fresh and panel'!O47</f>
        <v>23</v>
      </c>
      <c r="P47" s="23">
        <f>'achieved fresh and panel'!P47</f>
        <v>86</v>
      </c>
      <c r="Q47" s="23">
        <f>'achieved fresh and panel'!Q47</f>
        <v>8</v>
      </c>
      <c r="R47" s="23">
        <f>'achieved fresh and panel'!R47</f>
        <v>16</v>
      </c>
      <c r="S47" s="23">
        <f>'achieved fresh and panel'!S47</f>
        <v>6</v>
      </c>
      <c r="T47" s="23">
        <f>'achieved fresh and panel'!T47</f>
        <v>66</v>
      </c>
      <c r="U47" s="20">
        <f>SUM(C47:T51)</f>
        <v>998</v>
      </c>
    </row>
    <row r="48" spans="1:21" x14ac:dyDescent="0.45">
      <c r="A48" s="4" t="str">
        <f>'achieved fresh and panel'!A48</f>
        <v>Maharashtra</v>
      </c>
      <c r="B48" s="2" t="str">
        <f>LEFT('achieved fresh and panel'!B48,FIND(")",'achieved fresh and panel'!B48))</f>
        <v>Medium (20-99)</v>
      </c>
      <c r="C48" s="23">
        <f>'achieved fresh and panel'!C48</f>
        <v>9</v>
      </c>
      <c r="D48" s="23">
        <f>'achieved fresh and panel'!D48</f>
        <v>8</v>
      </c>
      <c r="E48" s="23">
        <f>'achieved fresh and panel'!E48</f>
        <v>14</v>
      </c>
      <c r="F48" s="23">
        <f>'achieved fresh and panel'!F48</f>
        <v>8</v>
      </c>
      <c r="G48" s="23">
        <f>'achieved fresh and panel'!G48</f>
        <v>5</v>
      </c>
      <c r="H48" s="23">
        <f>'achieved fresh and panel'!H48</f>
        <v>6</v>
      </c>
      <c r="I48" s="23">
        <f>'achieved fresh and panel'!I48</f>
        <v>8</v>
      </c>
      <c r="J48" s="23">
        <f>'achieved fresh and panel'!J48</f>
        <v>1</v>
      </c>
      <c r="K48" s="23">
        <f>'achieved fresh and panel'!K48</f>
        <v>13</v>
      </c>
      <c r="L48" s="23">
        <f>'achieved fresh and panel'!L48</f>
        <v>6</v>
      </c>
      <c r="M48" s="23">
        <f>'achieved fresh and panel'!M48</f>
        <v>33</v>
      </c>
      <c r="N48" s="23">
        <f>'achieved fresh and panel'!N48</f>
        <v>11</v>
      </c>
      <c r="O48" s="23">
        <f>'achieved fresh and panel'!O48</f>
        <v>23</v>
      </c>
      <c r="P48" s="23">
        <f>'achieved fresh and panel'!P48</f>
        <v>11</v>
      </c>
      <c r="Q48" s="23">
        <f>'achieved fresh and panel'!Q48</f>
        <v>6</v>
      </c>
      <c r="R48" s="23">
        <f>'achieved fresh and panel'!R48</f>
        <v>8</v>
      </c>
      <c r="S48" s="23">
        <f>'achieved fresh and panel'!S48</f>
        <v>8</v>
      </c>
      <c r="T48" s="23">
        <f>'achieved fresh and panel'!T48</f>
        <v>9</v>
      </c>
      <c r="U48" s="20"/>
    </row>
    <row r="49" spans="1:21" x14ac:dyDescent="0.45">
      <c r="A49" s="4" t="str">
        <f>'achieved fresh and panel'!A49</f>
        <v>Maharashtra</v>
      </c>
      <c r="B49" s="2" t="str">
        <f>LEFT('achieved fresh and panel'!B49,FIND(")",'achieved fresh and panel'!B49))</f>
        <v>Large (100 or more)</v>
      </c>
      <c r="C49" s="23">
        <f>'achieved fresh and panel'!C49</f>
        <v>11</v>
      </c>
      <c r="D49" s="23">
        <f>'achieved fresh and panel'!D49</f>
        <v>6</v>
      </c>
      <c r="E49" s="23">
        <f>'achieved fresh and panel'!E49</f>
        <v>10</v>
      </c>
      <c r="F49" s="23">
        <f>'achieved fresh and panel'!F49</f>
        <v>11</v>
      </c>
      <c r="G49" s="23">
        <f>'achieved fresh and panel'!G49</f>
        <v>9</v>
      </c>
      <c r="H49" s="23">
        <f>'achieved fresh and panel'!H49</f>
        <v>9</v>
      </c>
      <c r="I49" s="23">
        <f>'achieved fresh and panel'!I49</f>
        <v>10</v>
      </c>
      <c r="J49" s="23">
        <f>'achieved fresh and panel'!J49</f>
        <v>5</v>
      </c>
      <c r="K49" s="23">
        <f>'achieved fresh and panel'!K49</f>
        <v>10</v>
      </c>
      <c r="L49" s="23">
        <f>'achieved fresh and panel'!L49</f>
        <v>5</v>
      </c>
      <c r="M49" s="23">
        <f>'achieved fresh and panel'!M49</f>
        <v>22</v>
      </c>
      <c r="N49" s="23">
        <f>'achieved fresh and panel'!N49</f>
        <v>12</v>
      </c>
      <c r="O49" s="23">
        <f>'achieved fresh and panel'!O49</f>
        <v>10</v>
      </c>
      <c r="P49" s="23">
        <f>'achieved fresh and panel'!P49</f>
        <v>9</v>
      </c>
      <c r="Q49" s="23">
        <f>'achieved fresh and panel'!Q49</f>
        <v>10</v>
      </c>
      <c r="R49" s="23">
        <f>'achieved fresh and panel'!R49</f>
        <v>10</v>
      </c>
      <c r="S49" s="23">
        <f>'achieved fresh and panel'!S49</f>
        <v>12</v>
      </c>
      <c r="T49" s="23">
        <f>'achieved fresh and panel'!T49</f>
        <v>7</v>
      </c>
      <c r="U49" s="20"/>
    </row>
    <row r="50" spans="1:21" x14ac:dyDescent="0.45">
      <c r="A50" s="4" t="str">
        <f>'achieved fresh and panel'!A50</f>
        <v>Odisha</v>
      </c>
      <c r="B50" s="2" t="str">
        <f>LEFT('achieved fresh and panel'!B50,FIND(")",'achieved fresh and panel'!B50))</f>
        <v>Small (5-19)</v>
      </c>
      <c r="C50" s="23">
        <f>'achieved fresh and panel'!C50</f>
        <v>10</v>
      </c>
      <c r="D50" s="23">
        <f>'achieved fresh and panel'!D50</f>
        <v>2</v>
      </c>
      <c r="E50" s="23">
        <f>'achieved fresh and panel'!E50</f>
        <v>10</v>
      </c>
      <c r="F50" s="23">
        <f>'achieved fresh and panel'!F50</f>
        <v>3</v>
      </c>
      <c r="G50" s="23">
        <f>'achieved fresh and panel'!G50</f>
        <v>7</v>
      </c>
      <c r="H50" s="23">
        <f>'achieved fresh and panel'!H50</f>
        <v>7</v>
      </c>
      <c r="I50" s="23">
        <f>'achieved fresh and panel'!I50</f>
        <v>4</v>
      </c>
      <c r="J50" s="23">
        <f>'achieved fresh and panel'!J50</f>
        <v>0</v>
      </c>
      <c r="K50" s="23">
        <f>'achieved fresh and panel'!K50</f>
        <v>2</v>
      </c>
      <c r="L50" s="23">
        <f>'achieved fresh and panel'!L50</f>
        <v>2</v>
      </c>
      <c r="M50" s="23">
        <f>'achieved fresh and panel'!M50</f>
        <v>12</v>
      </c>
      <c r="N50" s="23">
        <f>'achieved fresh and panel'!N50</f>
        <v>5</v>
      </c>
      <c r="O50" s="23">
        <f>'achieved fresh and panel'!O50</f>
        <v>18</v>
      </c>
      <c r="P50" s="23">
        <f>'achieved fresh and panel'!P50</f>
        <v>33</v>
      </c>
      <c r="Q50" s="23">
        <f>'achieved fresh and panel'!Q50</f>
        <v>7</v>
      </c>
      <c r="R50" s="23">
        <f>'achieved fresh and panel'!R50</f>
        <v>6</v>
      </c>
      <c r="S50" s="23">
        <f>'achieved fresh and panel'!S50</f>
        <v>7</v>
      </c>
      <c r="T50" s="23">
        <f>'achieved fresh and panel'!T50</f>
        <v>10</v>
      </c>
      <c r="U50" s="20"/>
    </row>
    <row r="51" spans="1:21" x14ac:dyDescent="0.45">
      <c r="A51" s="4" t="str">
        <f>'achieved fresh and panel'!A51</f>
        <v>Odisha</v>
      </c>
      <c r="B51" s="2" t="s">
        <v>142</v>
      </c>
      <c r="C51" s="23">
        <f>'achieved fresh and panel'!C51</f>
        <v>9</v>
      </c>
      <c r="D51" s="23">
        <f>'achieved fresh and panel'!D51</f>
        <v>4</v>
      </c>
      <c r="E51" s="23">
        <f>'achieved fresh and panel'!E51</f>
        <v>8</v>
      </c>
      <c r="F51" s="23">
        <f>'achieved fresh and panel'!F51</f>
        <v>7</v>
      </c>
      <c r="G51" s="23">
        <f>'achieved fresh and panel'!G51</f>
        <v>3</v>
      </c>
      <c r="H51" s="23">
        <f>'achieved fresh and panel'!H51</f>
        <v>7</v>
      </c>
      <c r="I51" s="23">
        <f>'achieved fresh and panel'!I51</f>
        <v>1</v>
      </c>
      <c r="J51" s="23">
        <f>'achieved fresh and panel'!J51</f>
        <v>3</v>
      </c>
      <c r="K51" s="23">
        <f>'achieved fresh and panel'!K51</f>
        <v>7</v>
      </c>
      <c r="L51" s="23">
        <f>'achieved fresh and panel'!L51</f>
        <v>1</v>
      </c>
      <c r="M51" s="23">
        <f>'achieved fresh and panel'!M51</f>
        <v>10</v>
      </c>
      <c r="N51" s="23">
        <f>'achieved fresh and panel'!N51</f>
        <v>5</v>
      </c>
      <c r="O51" s="23">
        <f>'achieved fresh and panel'!O51</f>
        <v>9</v>
      </c>
      <c r="P51" s="23">
        <f>'achieved fresh and panel'!P51</f>
        <v>8</v>
      </c>
      <c r="Q51" s="23">
        <f>'achieved fresh and panel'!Q51</f>
        <v>9</v>
      </c>
      <c r="R51" s="23">
        <f>'achieved fresh and panel'!R51</f>
        <v>5</v>
      </c>
      <c r="S51" s="23">
        <f>'achieved fresh and panel'!S51</f>
        <v>3</v>
      </c>
      <c r="T51" s="23">
        <f>'achieved fresh and panel'!T51</f>
        <v>8</v>
      </c>
      <c r="U51" s="20"/>
    </row>
    <row r="52" spans="1:21" x14ac:dyDescent="0.45">
      <c r="A52" s="4" t="str">
        <f>'achieved fresh and panel'!A52</f>
        <v>Odisha</v>
      </c>
      <c r="B52" s="2" t="str">
        <f>LEFT('achieved fresh and panel'!B52,FIND(")",'achieved fresh and panel'!B52))</f>
        <v>Large (100 or more)</v>
      </c>
      <c r="C52" s="23">
        <f>'achieved fresh and panel'!C52</f>
        <v>10</v>
      </c>
      <c r="D52" s="23">
        <f>'achieved fresh and panel'!D52</f>
        <v>5</v>
      </c>
      <c r="E52" s="23">
        <f>'achieved fresh and panel'!E52</f>
        <v>6</v>
      </c>
      <c r="F52" s="23">
        <f>'achieved fresh and panel'!F52</f>
        <v>5</v>
      </c>
      <c r="G52" s="23">
        <f>'achieved fresh and panel'!G52</f>
        <v>4</v>
      </c>
      <c r="H52" s="23">
        <f>'achieved fresh and panel'!H52</f>
        <v>6</v>
      </c>
      <c r="I52" s="23">
        <f>'achieved fresh and panel'!I52</f>
        <v>7</v>
      </c>
      <c r="J52" s="23">
        <f>'achieved fresh and panel'!J52</f>
        <v>15</v>
      </c>
      <c r="K52" s="23">
        <f>'achieved fresh and panel'!K52</f>
        <v>4</v>
      </c>
      <c r="L52" s="23">
        <f>'achieved fresh and panel'!L52</f>
        <v>7</v>
      </c>
      <c r="M52" s="23">
        <f>'achieved fresh and panel'!M52</f>
        <v>14</v>
      </c>
      <c r="N52" s="23">
        <f>'achieved fresh and panel'!N52</f>
        <v>11</v>
      </c>
      <c r="O52" s="23">
        <f>'achieved fresh and panel'!O52</f>
        <v>7</v>
      </c>
      <c r="P52" s="23">
        <f>'achieved fresh and panel'!P52</f>
        <v>3</v>
      </c>
      <c r="Q52" s="23">
        <f>'achieved fresh and panel'!Q52</f>
        <v>10</v>
      </c>
      <c r="R52" s="23">
        <f>'achieved fresh and panel'!R52</f>
        <v>6</v>
      </c>
      <c r="S52" s="23">
        <f>'achieved fresh and panel'!S52</f>
        <v>11</v>
      </c>
      <c r="T52" s="23">
        <f>'achieved fresh and panel'!T52</f>
        <v>9</v>
      </c>
      <c r="U52" s="20">
        <f>SUM(C52:T56)</f>
        <v>723</v>
      </c>
    </row>
    <row r="53" spans="1:21" x14ac:dyDescent="0.45">
      <c r="A53" s="4" t="str">
        <f>'achieved fresh and panel'!A53</f>
        <v>Punjab, Chandigarh</v>
      </c>
      <c r="B53" s="2" t="str">
        <f>LEFT('achieved fresh and panel'!B53,FIND(")",'achieved fresh and panel'!B53))</f>
        <v>Small (5-19)</v>
      </c>
      <c r="C53" s="23">
        <f>'achieved fresh and panel'!C53</f>
        <v>5</v>
      </c>
      <c r="D53" s="23">
        <f>'achieved fresh and panel'!D53</f>
        <v>3</v>
      </c>
      <c r="E53" s="23">
        <f>'achieved fresh and panel'!E53</f>
        <v>4</v>
      </c>
      <c r="F53" s="23">
        <f>'achieved fresh and panel'!F53</f>
        <v>3</v>
      </c>
      <c r="G53" s="23">
        <f>'achieved fresh and panel'!G53</f>
        <v>1</v>
      </c>
      <c r="H53" s="23">
        <f>'achieved fresh and panel'!H53</f>
        <v>2</v>
      </c>
      <c r="I53" s="23">
        <f>'achieved fresh and panel'!I53</f>
        <v>3</v>
      </c>
      <c r="J53" s="23">
        <f>'achieved fresh and panel'!J53</f>
        <v>3</v>
      </c>
      <c r="K53" s="23">
        <f>'achieved fresh and panel'!K53</f>
        <v>6</v>
      </c>
      <c r="L53" s="23">
        <f>'achieved fresh and panel'!L53</f>
        <v>1</v>
      </c>
      <c r="M53" s="23">
        <f>'achieved fresh and panel'!M53</f>
        <v>10</v>
      </c>
      <c r="N53" s="23">
        <f>'achieved fresh and panel'!N53</f>
        <v>3</v>
      </c>
      <c r="O53" s="23">
        <f>'achieved fresh and panel'!O53</f>
        <v>13</v>
      </c>
      <c r="P53" s="23">
        <f>'achieved fresh and panel'!P53</f>
        <v>21</v>
      </c>
      <c r="Q53" s="23">
        <f>'achieved fresh and panel'!Q53</f>
        <v>4</v>
      </c>
      <c r="R53" s="23">
        <f>'achieved fresh and panel'!R53</f>
        <v>3</v>
      </c>
      <c r="S53" s="23">
        <f>'achieved fresh and panel'!S53</f>
        <v>5</v>
      </c>
      <c r="T53" s="23">
        <f>'achieved fresh and panel'!T53</f>
        <v>20</v>
      </c>
      <c r="U53" s="20"/>
    </row>
    <row r="54" spans="1:21" x14ac:dyDescent="0.45">
      <c r="A54" s="4" t="str">
        <f>'achieved fresh and panel'!A54</f>
        <v>Punjab, Chandigarh</v>
      </c>
      <c r="B54" s="2" t="str">
        <f>LEFT('achieved fresh and panel'!B54,FIND(")",'achieved fresh and panel'!B54))</f>
        <v>Medium (20-99)</v>
      </c>
      <c r="C54" s="23">
        <f>'achieved fresh and panel'!C54</f>
        <v>11</v>
      </c>
      <c r="D54" s="23">
        <f>'achieved fresh and panel'!D54</f>
        <v>4</v>
      </c>
      <c r="E54" s="23">
        <f>'achieved fresh and panel'!E54</f>
        <v>12</v>
      </c>
      <c r="F54" s="23">
        <f>'achieved fresh and panel'!F54</f>
        <v>7</v>
      </c>
      <c r="G54" s="23">
        <f>'achieved fresh and panel'!G54</f>
        <v>6</v>
      </c>
      <c r="H54" s="23">
        <f>'achieved fresh and panel'!H54</f>
        <v>6</v>
      </c>
      <c r="I54" s="23">
        <f>'achieved fresh and panel'!I54</f>
        <v>17</v>
      </c>
      <c r="J54" s="23">
        <f>'achieved fresh and panel'!J54</f>
        <v>6</v>
      </c>
      <c r="K54" s="23">
        <f>'achieved fresh and panel'!K54</f>
        <v>11</v>
      </c>
      <c r="L54" s="23">
        <f>'achieved fresh and panel'!L54</f>
        <v>8</v>
      </c>
      <c r="M54" s="23">
        <f>'achieved fresh and panel'!M54</f>
        <v>23</v>
      </c>
      <c r="N54" s="23">
        <f>'achieved fresh and panel'!N54</f>
        <v>6</v>
      </c>
      <c r="O54" s="23">
        <f>'achieved fresh and panel'!O54</f>
        <v>3</v>
      </c>
      <c r="P54" s="23">
        <f>'achieved fresh and panel'!P54</f>
        <v>8</v>
      </c>
      <c r="Q54" s="23">
        <f>'achieved fresh and panel'!Q54</f>
        <v>11</v>
      </c>
      <c r="R54" s="23">
        <f>'achieved fresh and panel'!R54</f>
        <v>8</v>
      </c>
      <c r="S54" s="23">
        <f>'achieved fresh and panel'!S54</f>
        <v>10</v>
      </c>
      <c r="T54" s="23">
        <f>'achieved fresh and panel'!T54</f>
        <v>10</v>
      </c>
      <c r="U54" s="20"/>
    </row>
    <row r="55" spans="1:21" x14ac:dyDescent="0.45">
      <c r="A55" s="4" t="str">
        <f>'achieved fresh and panel'!A55</f>
        <v>Punjab, Chandigarh</v>
      </c>
      <c r="B55" s="2" t="str">
        <f>LEFT('achieved fresh and panel'!B55,FIND(")",'achieved fresh and panel'!B55))</f>
        <v>Large (100 or more)</v>
      </c>
      <c r="C55" s="23">
        <f>'achieved fresh and panel'!C55</f>
        <v>13</v>
      </c>
      <c r="D55" s="23">
        <f>'achieved fresh and panel'!D55</f>
        <v>10</v>
      </c>
      <c r="E55" s="23">
        <f>'achieved fresh and panel'!E55</f>
        <v>16</v>
      </c>
      <c r="F55" s="23">
        <f>'achieved fresh and panel'!F55</f>
        <v>7</v>
      </c>
      <c r="G55" s="23">
        <f>'achieved fresh and panel'!G55</f>
        <v>6</v>
      </c>
      <c r="H55" s="23">
        <f>'achieved fresh and panel'!H55</f>
        <v>7</v>
      </c>
      <c r="I55" s="23">
        <f>'achieved fresh and panel'!I55</f>
        <v>2</v>
      </c>
      <c r="J55" s="23">
        <f>'achieved fresh and panel'!J55</f>
        <v>8</v>
      </c>
      <c r="K55" s="23">
        <f>'achieved fresh and panel'!K55</f>
        <v>13</v>
      </c>
      <c r="L55" s="23">
        <f>'achieved fresh and panel'!L55</f>
        <v>11</v>
      </c>
      <c r="M55" s="23">
        <f>'achieved fresh and panel'!M55</f>
        <v>18</v>
      </c>
      <c r="N55" s="23">
        <f>'achieved fresh and panel'!N55</f>
        <v>5</v>
      </c>
      <c r="O55" s="23">
        <f>'achieved fresh and panel'!O55</f>
        <v>2</v>
      </c>
      <c r="P55" s="23">
        <f>'achieved fresh and panel'!P55</f>
        <v>3</v>
      </c>
      <c r="Q55" s="23">
        <f>'achieved fresh and panel'!Q55</f>
        <v>6</v>
      </c>
      <c r="R55" s="23">
        <f>'achieved fresh and panel'!R55</f>
        <v>4</v>
      </c>
      <c r="S55" s="23">
        <f>'achieved fresh and panel'!S55</f>
        <v>7</v>
      </c>
      <c r="T55" s="23">
        <f>'achieved fresh and panel'!T55</f>
        <v>6</v>
      </c>
      <c r="U55" s="20"/>
    </row>
    <row r="56" spans="1:21" x14ac:dyDescent="0.45">
      <c r="A56" s="4" t="str">
        <f>'achieved fresh and panel'!A56</f>
        <v>Rajasthan</v>
      </c>
      <c r="B56" s="2" t="s">
        <v>142</v>
      </c>
      <c r="C56" s="23">
        <f>'achieved fresh and panel'!C56</f>
        <v>5</v>
      </c>
      <c r="D56" s="23">
        <f>'achieved fresh and panel'!D56</f>
        <v>3</v>
      </c>
      <c r="E56" s="23">
        <f>'achieved fresh and panel'!E56</f>
        <v>3</v>
      </c>
      <c r="F56" s="23">
        <f>'achieved fresh and panel'!F56</f>
        <v>3</v>
      </c>
      <c r="G56" s="23">
        <f>'achieved fresh and panel'!G56</f>
        <v>3</v>
      </c>
      <c r="H56" s="23">
        <f>'achieved fresh and panel'!H56</f>
        <v>5</v>
      </c>
      <c r="I56" s="23">
        <f>'achieved fresh and panel'!I56</f>
        <v>3</v>
      </c>
      <c r="J56" s="23">
        <f>'achieved fresh and panel'!J56</f>
        <v>1</v>
      </c>
      <c r="K56" s="23">
        <f>'achieved fresh and panel'!K56</f>
        <v>5</v>
      </c>
      <c r="L56" s="23">
        <f>'achieved fresh and panel'!L56</f>
        <v>3</v>
      </c>
      <c r="M56" s="23">
        <f>'achieved fresh and panel'!M56</f>
        <v>13</v>
      </c>
      <c r="N56" s="23">
        <f>'achieved fresh and panel'!N56</f>
        <v>5</v>
      </c>
      <c r="O56" s="23">
        <f>'achieved fresh and panel'!O56</f>
        <v>28</v>
      </c>
      <c r="P56" s="23">
        <f>'achieved fresh and panel'!P56</f>
        <v>37</v>
      </c>
      <c r="Q56" s="23">
        <f>'achieved fresh and panel'!Q56</f>
        <v>10</v>
      </c>
      <c r="R56" s="23">
        <f>'achieved fresh and panel'!R56</f>
        <v>9</v>
      </c>
      <c r="S56" s="23">
        <f>'achieved fresh and panel'!S56</f>
        <v>8</v>
      </c>
      <c r="T56" s="23">
        <f>'achieved fresh and panel'!T56</f>
        <v>18</v>
      </c>
      <c r="U56" s="20"/>
    </row>
    <row r="57" spans="1:21" x14ac:dyDescent="0.45">
      <c r="A57" s="4" t="str">
        <f>'achieved fresh and panel'!A57</f>
        <v>Rajasthan</v>
      </c>
      <c r="B57" s="2" t="str">
        <f>LEFT('achieved fresh and panel'!B57,FIND(")",'achieved fresh and panel'!B57))</f>
        <v>Medium (20-99)</v>
      </c>
      <c r="C57" s="23">
        <f>'achieved fresh and panel'!C57</f>
        <v>5</v>
      </c>
      <c r="D57" s="23">
        <f>'achieved fresh and panel'!D57</f>
        <v>10</v>
      </c>
      <c r="E57" s="23">
        <f>'achieved fresh and panel'!E57</f>
        <v>9</v>
      </c>
      <c r="F57" s="23">
        <f>'achieved fresh and panel'!F57</f>
        <v>8</v>
      </c>
      <c r="G57" s="23">
        <f>'achieved fresh and panel'!G57</f>
        <v>5</v>
      </c>
      <c r="H57" s="23">
        <f>'achieved fresh and panel'!H57</f>
        <v>4</v>
      </c>
      <c r="I57" s="23">
        <f>'achieved fresh and panel'!I57</f>
        <v>9</v>
      </c>
      <c r="J57" s="23">
        <f>'achieved fresh and panel'!J57</f>
        <v>3</v>
      </c>
      <c r="K57" s="23">
        <f>'achieved fresh and panel'!K57</f>
        <v>10</v>
      </c>
      <c r="L57" s="23">
        <f>'achieved fresh and panel'!L57</f>
        <v>3</v>
      </c>
      <c r="M57" s="23">
        <f>'achieved fresh and panel'!M57</f>
        <v>10</v>
      </c>
      <c r="N57" s="23">
        <f>'achieved fresh and panel'!N57</f>
        <v>10</v>
      </c>
      <c r="O57" s="23">
        <f>'achieved fresh and panel'!O57</f>
        <v>7</v>
      </c>
      <c r="P57" s="23">
        <f>'achieved fresh and panel'!P57</f>
        <v>6</v>
      </c>
      <c r="Q57" s="23">
        <f>'achieved fresh and panel'!Q57</f>
        <v>7</v>
      </c>
      <c r="R57" s="23">
        <f>'achieved fresh and panel'!R57</f>
        <v>5</v>
      </c>
      <c r="S57" s="23">
        <f>'achieved fresh and panel'!S57</f>
        <v>6</v>
      </c>
      <c r="T57" s="23">
        <f>'achieved fresh and panel'!T57</f>
        <v>7</v>
      </c>
      <c r="U57" s="20">
        <f>SUM(C57:T61)</f>
        <v>788</v>
      </c>
    </row>
    <row r="58" spans="1:21" x14ac:dyDescent="0.45">
      <c r="A58" s="4" t="str">
        <f>'achieved fresh and panel'!A58</f>
        <v>Rajasthan</v>
      </c>
      <c r="B58" s="2" t="str">
        <f>LEFT('achieved fresh and panel'!B58,FIND(")",'achieved fresh and panel'!B58))</f>
        <v>Large (100 or more)</v>
      </c>
      <c r="C58" s="23">
        <f>'achieved fresh and panel'!C58</f>
        <v>13</v>
      </c>
      <c r="D58" s="23">
        <f>'achieved fresh and panel'!D58</f>
        <v>9</v>
      </c>
      <c r="E58" s="23">
        <f>'achieved fresh and panel'!E58</f>
        <v>8</v>
      </c>
      <c r="F58" s="23">
        <f>'achieved fresh and panel'!F58</f>
        <v>11</v>
      </c>
      <c r="G58" s="23">
        <f>'achieved fresh and panel'!G58</f>
        <v>5</v>
      </c>
      <c r="H58" s="23">
        <f>'achieved fresh and panel'!H58</f>
        <v>13</v>
      </c>
      <c r="I58" s="23">
        <f>'achieved fresh and panel'!I58</f>
        <v>8</v>
      </c>
      <c r="J58" s="23">
        <f>'achieved fresh and panel'!J58</f>
        <v>8</v>
      </c>
      <c r="K58" s="23">
        <f>'achieved fresh and panel'!K58</f>
        <v>6</v>
      </c>
      <c r="L58" s="23">
        <f>'achieved fresh and panel'!L58</f>
        <v>12</v>
      </c>
      <c r="M58" s="23">
        <f>'achieved fresh and panel'!M58</f>
        <v>10</v>
      </c>
      <c r="N58" s="23">
        <f>'achieved fresh and panel'!N58</f>
        <v>7</v>
      </c>
      <c r="O58" s="23">
        <f>'achieved fresh and panel'!O58</f>
        <v>1</v>
      </c>
      <c r="P58" s="23">
        <f>'achieved fresh and panel'!P58</f>
        <v>3</v>
      </c>
      <c r="Q58" s="23">
        <f>'achieved fresh and panel'!Q58</f>
        <v>8</v>
      </c>
      <c r="R58" s="23">
        <f>'achieved fresh and panel'!R58</f>
        <v>5</v>
      </c>
      <c r="S58" s="23">
        <f>'achieved fresh and panel'!S58</f>
        <v>7</v>
      </c>
      <c r="T58" s="23">
        <f>'achieved fresh and panel'!T58</f>
        <v>5</v>
      </c>
      <c r="U58" s="20"/>
    </row>
    <row r="59" spans="1:21" x14ac:dyDescent="0.45">
      <c r="A59" s="4" t="str">
        <f>'achieved fresh and panel'!A59</f>
        <v>Tamil Nadu, Puducherry</v>
      </c>
      <c r="B59" s="2" t="str">
        <f>LEFT('achieved fresh and panel'!B59,FIND(")",'achieved fresh and panel'!B59))</f>
        <v>Small (5-19)</v>
      </c>
      <c r="C59" s="23">
        <f>'achieved fresh and panel'!C59</f>
        <v>11</v>
      </c>
      <c r="D59" s="23">
        <f>'achieved fresh and panel'!D59</f>
        <v>5</v>
      </c>
      <c r="E59" s="23">
        <f>'achieved fresh and panel'!E59</f>
        <v>9</v>
      </c>
      <c r="F59" s="23">
        <f>'achieved fresh and panel'!F59</f>
        <v>7</v>
      </c>
      <c r="G59" s="23">
        <f>'achieved fresh and panel'!G59</f>
        <v>4</v>
      </c>
      <c r="H59" s="23">
        <f>'achieved fresh and panel'!H59</f>
        <v>1</v>
      </c>
      <c r="I59" s="23">
        <f>'achieved fresh and panel'!I59</f>
        <v>2</v>
      </c>
      <c r="J59" s="23">
        <f>'achieved fresh and panel'!J59</f>
        <v>1</v>
      </c>
      <c r="K59" s="23">
        <f>'achieved fresh and panel'!K59</f>
        <v>6</v>
      </c>
      <c r="L59" s="23">
        <f>'achieved fresh and panel'!L59</f>
        <v>3</v>
      </c>
      <c r="M59" s="23">
        <f>'achieved fresh and panel'!M59</f>
        <v>17</v>
      </c>
      <c r="N59" s="23">
        <f>'achieved fresh and panel'!N59</f>
        <v>6</v>
      </c>
      <c r="O59" s="23">
        <f>'achieved fresh and panel'!O59</f>
        <v>21</v>
      </c>
      <c r="P59" s="23">
        <f>'achieved fresh and panel'!P59</f>
        <v>59</v>
      </c>
      <c r="Q59" s="23">
        <f>'achieved fresh and panel'!Q59</f>
        <v>4</v>
      </c>
      <c r="R59" s="23">
        <f>'achieved fresh and panel'!R59</f>
        <v>12</v>
      </c>
      <c r="S59" s="23">
        <f>'achieved fresh and panel'!S59</f>
        <v>5</v>
      </c>
      <c r="T59" s="23">
        <f>'achieved fresh and panel'!T59</f>
        <v>17</v>
      </c>
      <c r="U59" s="20"/>
    </row>
    <row r="60" spans="1:21" x14ac:dyDescent="0.45">
      <c r="A60" s="4" t="str">
        <f>'achieved fresh and panel'!A60</f>
        <v>Tamil Nadu, Puducherry</v>
      </c>
      <c r="B60" s="2" t="str">
        <f>LEFT('achieved fresh and panel'!B60,FIND(")",'achieved fresh and panel'!B60))</f>
        <v>Medium (20-99)</v>
      </c>
      <c r="C60" s="23">
        <f>'achieved fresh and panel'!C60</f>
        <v>10</v>
      </c>
      <c r="D60" s="23">
        <f>'achieved fresh and panel'!D60</f>
        <v>7</v>
      </c>
      <c r="E60" s="23">
        <f>'achieved fresh and panel'!E60</f>
        <v>9</v>
      </c>
      <c r="F60" s="23">
        <f>'achieved fresh and panel'!F60</f>
        <v>10</v>
      </c>
      <c r="G60" s="23">
        <f>'achieved fresh and panel'!G60</f>
        <v>6</v>
      </c>
      <c r="H60" s="23">
        <f>'achieved fresh and panel'!H60</f>
        <v>6</v>
      </c>
      <c r="I60" s="23">
        <f>'achieved fresh and panel'!I60</f>
        <v>6</v>
      </c>
      <c r="J60" s="23">
        <f>'achieved fresh and panel'!J60</f>
        <v>5</v>
      </c>
      <c r="K60" s="23">
        <f>'achieved fresh and panel'!K60</f>
        <v>9</v>
      </c>
      <c r="L60" s="23">
        <f>'achieved fresh and panel'!L60</f>
        <v>4</v>
      </c>
      <c r="M60" s="23">
        <f>'achieved fresh and panel'!M60</f>
        <v>31</v>
      </c>
      <c r="N60" s="23">
        <f>'achieved fresh and panel'!N60</f>
        <v>10</v>
      </c>
      <c r="O60" s="23">
        <f>'achieved fresh and panel'!O60</f>
        <v>13</v>
      </c>
      <c r="P60" s="23">
        <f>'achieved fresh and panel'!P60</f>
        <v>8</v>
      </c>
      <c r="Q60" s="23">
        <f>'achieved fresh and panel'!Q60</f>
        <v>8</v>
      </c>
      <c r="R60" s="23">
        <f>'achieved fresh and panel'!R60</f>
        <v>7</v>
      </c>
      <c r="S60" s="23">
        <f>'achieved fresh and panel'!S60</f>
        <v>10</v>
      </c>
      <c r="T60" s="23">
        <f>'achieved fresh and panel'!T60</f>
        <v>6</v>
      </c>
      <c r="U60" s="20"/>
    </row>
    <row r="61" spans="1:21" x14ac:dyDescent="0.45">
      <c r="A61" s="4" t="str">
        <f>'achieved fresh and panel'!A61</f>
        <v>Tamil Nadu, Puducherry</v>
      </c>
      <c r="B61" s="2" t="s">
        <v>142</v>
      </c>
      <c r="C61" s="23">
        <f>'achieved fresh and panel'!C61</f>
        <v>9</v>
      </c>
      <c r="D61" s="23">
        <f>'achieved fresh and panel'!D61</f>
        <v>6</v>
      </c>
      <c r="E61" s="23">
        <f>'achieved fresh and panel'!E61</f>
        <v>17</v>
      </c>
      <c r="F61" s="23">
        <f>'achieved fresh and panel'!F61</f>
        <v>8</v>
      </c>
      <c r="G61" s="23">
        <f>'achieved fresh and panel'!G61</f>
        <v>8</v>
      </c>
      <c r="H61" s="23">
        <f>'achieved fresh and panel'!H61</f>
        <v>8</v>
      </c>
      <c r="I61" s="23">
        <f>'achieved fresh and panel'!I61</f>
        <v>8</v>
      </c>
      <c r="J61" s="23">
        <f>'achieved fresh and panel'!J61</f>
        <v>6</v>
      </c>
      <c r="K61" s="23">
        <f>'achieved fresh and panel'!K61</f>
        <v>13</v>
      </c>
      <c r="L61" s="23">
        <f>'achieved fresh and panel'!L61</f>
        <v>12</v>
      </c>
      <c r="M61" s="23">
        <f>'achieved fresh and panel'!M61</f>
        <v>17</v>
      </c>
      <c r="N61" s="23">
        <f>'achieved fresh and panel'!N61</f>
        <v>7</v>
      </c>
      <c r="O61" s="23">
        <f>'achieved fresh and panel'!O61</f>
        <v>8</v>
      </c>
      <c r="P61" s="23">
        <f>'achieved fresh and panel'!P61</f>
        <v>6</v>
      </c>
      <c r="Q61" s="23">
        <f>'achieved fresh and panel'!Q61</f>
        <v>9</v>
      </c>
      <c r="R61" s="23">
        <f>'achieved fresh and panel'!R61</f>
        <v>11</v>
      </c>
      <c r="S61" s="23">
        <f>'achieved fresh and panel'!S61</f>
        <v>8</v>
      </c>
      <c r="T61" s="23">
        <f>'achieved fresh and panel'!T61</f>
        <v>9</v>
      </c>
      <c r="U61" s="20"/>
    </row>
    <row r="62" spans="1:21" x14ac:dyDescent="0.45">
      <c r="A62" s="4" t="str">
        <f>'achieved fresh and panel'!A62</f>
        <v>Telangana</v>
      </c>
      <c r="B62" s="2" t="str">
        <f>LEFT('achieved fresh and panel'!B62,FIND(")",'achieved fresh and panel'!B62))</f>
        <v>Small (5-19)</v>
      </c>
      <c r="C62" s="23">
        <f>'achieved fresh and panel'!C62</f>
        <v>6</v>
      </c>
      <c r="D62" s="23">
        <f>'achieved fresh and panel'!D62</f>
        <v>4</v>
      </c>
      <c r="E62" s="23">
        <f>'achieved fresh and panel'!E62</f>
        <v>11</v>
      </c>
      <c r="F62" s="23">
        <f>'achieved fresh and panel'!F62</f>
        <v>3</v>
      </c>
      <c r="G62" s="23">
        <f>'achieved fresh and panel'!G62</f>
        <v>6</v>
      </c>
      <c r="H62" s="23">
        <f>'achieved fresh and panel'!H62</f>
        <v>5</v>
      </c>
      <c r="I62" s="23">
        <f>'achieved fresh and panel'!I62</f>
        <v>6</v>
      </c>
      <c r="J62" s="23">
        <f>'achieved fresh and panel'!J62</f>
        <v>2</v>
      </c>
      <c r="K62" s="23">
        <f>'achieved fresh and panel'!K62</f>
        <v>5</v>
      </c>
      <c r="L62" s="23">
        <f>'achieved fresh and panel'!L62</f>
        <v>4</v>
      </c>
      <c r="M62" s="23">
        <f>'achieved fresh and panel'!M62</f>
        <v>13</v>
      </c>
      <c r="N62" s="23">
        <f>'achieved fresh and panel'!N62</f>
        <v>5</v>
      </c>
      <c r="O62" s="23">
        <f>'achieved fresh and panel'!O62</f>
        <v>12</v>
      </c>
      <c r="P62" s="23">
        <f>'achieved fresh and panel'!P62</f>
        <v>34</v>
      </c>
      <c r="Q62" s="23">
        <f>'achieved fresh and panel'!Q62</f>
        <v>6</v>
      </c>
      <c r="R62" s="23">
        <f>'achieved fresh and panel'!R62</f>
        <v>13</v>
      </c>
      <c r="S62" s="23">
        <f>'achieved fresh and panel'!S62</f>
        <v>8</v>
      </c>
      <c r="T62" s="23">
        <f>'achieved fresh and panel'!T62</f>
        <v>7</v>
      </c>
      <c r="U62" s="20">
        <f>SUM(C62:T66)</f>
        <v>833</v>
      </c>
    </row>
    <row r="63" spans="1:21" x14ac:dyDescent="0.45">
      <c r="A63" s="4" t="str">
        <f>'achieved fresh and panel'!A63</f>
        <v>Telangana</v>
      </c>
      <c r="B63" s="2" t="str">
        <f>LEFT('achieved fresh and panel'!B63,FIND(")",'achieved fresh and panel'!B63))</f>
        <v>Medium (20-99)</v>
      </c>
      <c r="C63" s="23">
        <f>'achieved fresh and panel'!C63</f>
        <v>6</v>
      </c>
      <c r="D63" s="23">
        <f>'achieved fresh and panel'!D63</f>
        <v>4</v>
      </c>
      <c r="E63" s="23">
        <f>'achieved fresh and panel'!E63</f>
        <v>5</v>
      </c>
      <c r="F63" s="23">
        <f>'achieved fresh and panel'!F63</f>
        <v>10</v>
      </c>
      <c r="G63" s="23">
        <f>'achieved fresh and panel'!G63</f>
        <v>3</v>
      </c>
      <c r="H63" s="23">
        <f>'achieved fresh and panel'!H63</f>
        <v>6</v>
      </c>
      <c r="I63" s="23">
        <f>'achieved fresh and panel'!I63</f>
        <v>6</v>
      </c>
      <c r="J63" s="23">
        <f>'achieved fresh and panel'!J63</f>
        <v>9</v>
      </c>
      <c r="K63" s="23">
        <f>'achieved fresh and panel'!K63</f>
        <v>6</v>
      </c>
      <c r="L63" s="23">
        <f>'achieved fresh and panel'!L63</f>
        <v>3</v>
      </c>
      <c r="M63" s="23">
        <f>'achieved fresh and panel'!M63</f>
        <v>15</v>
      </c>
      <c r="N63" s="23">
        <f>'achieved fresh and panel'!N63</f>
        <v>9</v>
      </c>
      <c r="O63" s="23">
        <f>'achieved fresh and panel'!O63</f>
        <v>7</v>
      </c>
      <c r="P63" s="23">
        <f>'achieved fresh and panel'!P63</f>
        <v>6</v>
      </c>
      <c r="Q63" s="23">
        <f>'achieved fresh and panel'!Q63</f>
        <v>7</v>
      </c>
      <c r="R63" s="23">
        <f>'achieved fresh and panel'!R63</f>
        <v>3</v>
      </c>
      <c r="S63" s="23">
        <f>'achieved fresh and panel'!S63</f>
        <v>3</v>
      </c>
      <c r="T63" s="23">
        <f>'achieved fresh and panel'!T63</f>
        <v>7</v>
      </c>
      <c r="U63" s="20"/>
    </row>
    <row r="64" spans="1:21" x14ac:dyDescent="0.45">
      <c r="A64" s="4" t="str">
        <f>'achieved fresh and panel'!A64</f>
        <v>Telangana</v>
      </c>
      <c r="B64" s="2" t="str">
        <f>LEFT('achieved fresh and panel'!B64,FIND(")",'achieved fresh and panel'!B64))</f>
        <v>Large (100 or more)</v>
      </c>
      <c r="C64" s="23">
        <f>'achieved fresh and panel'!C64</f>
        <v>10</v>
      </c>
      <c r="D64" s="23">
        <f>'achieved fresh and panel'!D64</f>
        <v>5</v>
      </c>
      <c r="E64" s="23">
        <f>'achieved fresh and panel'!E64</f>
        <v>12</v>
      </c>
      <c r="F64" s="23">
        <f>'achieved fresh and panel'!F64</f>
        <v>10</v>
      </c>
      <c r="G64" s="23">
        <f>'achieved fresh and panel'!G64</f>
        <v>11</v>
      </c>
      <c r="H64" s="23">
        <f>'achieved fresh and panel'!H64</f>
        <v>7</v>
      </c>
      <c r="I64" s="23">
        <f>'achieved fresh and panel'!I64</f>
        <v>4</v>
      </c>
      <c r="J64" s="23">
        <f>'achieved fresh and panel'!J64</f>
        <v>6</v>
      </c>
      <c r="K64" s="23">
        <f>'achieved fresh and panel'!K64</f>
        <v>10</v>
      </c>
      <c r="L64" s="23">
        <f>'achieved fresh and panel'!L64</f>
        <v>7</v>
      </c>
      <c r="M64" s="23">
        <f>'achieved fresh and panel'!M64</f>
        <v>17</v>
      </c>
      <c r="N64" s="23">
        <f>'achieved fresh and panel'!N64</f>
        <v>10</v>
      </c>
      <c r="O64" s="23">
        <f>'achieved fresh and panel'!O64</f>
        <v>8</v>
      </c>
      <c r="P64" s="23">
        <f>'achieved fresh and panel'!P64</f>
        <v>8</v>
      </c>
      <c r="Q64" s="23">
        <f>'achieved fresh and panel'!Q64</f>
        <v>9</v>
      </c>
      <c r="R64" s="23">
        <f>'achieved fresh and panel'!R64</f>
        <v>6</v>
      </c>
      <c r="S64" s="23">
        <f>'achieved fresh and panel'!S64</f>
        <v>11</v>
      </c>
      <c r="T64" s="23">
        <f>'achieved fresh and panel'!T64</f>
        <v>9</v>
      </c>
      <c r="U64" s="20"/>
    </row>
    <row r="65" spans="1:21" x14ac:dyDescent="0.45">
      <c r="A65" s="4" t="str">
        <f>'achieved fresh and panel'!A65</f>
        <v>Uttar Pradesh</v>
      </c>
      <c r="B65" s="2" t="str">
        <f>LEFT('achieved fresh and panel'!B65,FIND(")",'achieved fresh and panel'!B65))</f>
        <v>Small (5-19)</v>
      </c>
      <c r="C65" s="23">
        <f>'achieved fresh and panel'!C65</f>
        <v>10</v>
      </c>
      <c r="D65" s="23">
        <f>'achieved fresh and panel'!D65</f>
        <v>7</v>
      </c>
      <c r="E65" s="23">
        <f>'achieved fresh and panel'!E65</f>
        <v>18</v>
      </c>
      <c r="F65" s="23">
        <f>'achieved fresh and panel'!F65</f>
        <v>5</v>
      </c>
      <c r="G65" s="23">
        <f>'achieved fresh and panel'!G65</f>
        <v>3</v>
      </c>
      <c r="H65" s="23">
        <f>'achieved fresh and panel'!H65</f>
        <v>11</v>
      </c>
      <c r="I65" s="23">
        <f>'achieved fresh and panel'!I65</f>
        <v>5</v>
      </c>
      <c r="J65" s="23">
        <f>'achieved fresh and panel'!J65</f>
        <v>2</v>
      </c>
      <c r="K65" s="23">
        <f>'achieved fresh and panel'!K65</f>
        <v>8</v>
      </c>
      <c r="L65" s="23">
        <f>'achieved fresh and panel'!L65</f>
        <v>2</v>
      </c>
      <c r="M65" s="23">
        <f>'achieved fresh and panel'!M65</f>
        <v>34</v>
      </c>
      <c r="N65" s="23">
        <f>'achieved fresh and panel'!N65</f>
        <v>6</v>
      </c>
      <c r="O65" s="23">
        <f>'achieved fresh and panel'!O65</f>
        <v>33</v>
      </c>
      <c r="P65" s="23">
        <f>'achieved fresh and panel'!P65</f>
        <v>65</v>
      </c>
      <c r="Q65" s="23">
        <f>'achieved fresh and panel'!Q65</f>
        <v>7</v>
      </c>
      <c r="R65" s="23">
        <f>'achieved fresh and panel'!R65</f>
        <v>11</v>
      </c>
      <c r="S65" s="23">
        <f>'achieved fresh and panel'!S65</f>
        <v>6</v>
      </c>
      <c r="T65" s="23">
        <f>'achieved fresh and panel'!T65</f>
        <v>24</v>
      </c>
      <c r="U65" s="20"/>
    </row>
    <row r="66" spans="1:21" x14ac:dyDescent="0.45">
      <c r="A66" s="4" t="str">
        <f>'achieved fresh and panel'!A66</f>
        <v>Uttar Pradesh</v>
      </c>
      <c r="B66" s="2" t="s">
        <v>142</v>
      </c>
      <c r="C66" s="23">
        <f>'achieved fresh and panel'!C66</f>
        <v>8</v>
      </c>
      <c r="D66" s="23">
        <f>'achieved fresh and panel'!D66</f>
        <v>3</v>
      </c>
      <c r="E66" s="23">
        <f>'achieved fresh and panel'!E66</f>
        <v>16</v>
      </c>
      <c r="F66" s="23">
        <f>'achieved fresh and panel'!F66</f>
        <v>8</v>
      </c>
      <c r="G66" s="23">
        <f>'achieved fresh and panel'!G66</f>
        <v>5</v>
      </c>
      <c r="H66" s="23">
        <f>'achieved fresh and panel'!H66</f>
        <v>5</v>
      </c>
      <c r="I66" s="23">
        <f>'achieved fresh and panel'!I66</f>
        <v>5</v>
      </c>
      <c r="J66" s="23">
        <f>'achieved fresh and panel'!J66</f>
        <v>4</v>
      </c>
      <c r="K66" s="23">
        <f>'achieved fresh and panel'!K66</f>
        <v>8</v>
      </c>
      <c r="L66" s="23">
        <f>'achieved fresh and panel'!L66</f>
        <v>3</v>
      </c>
      <c r="M66" s="23">
        <f>'achieved fresh and panel'!M66</f>
        <v>19</v>
      </c>
      <c r="N66" s="23">
        <f>'achieved fresh and panel'!N66</f>
        <v>14</v>
      </c>
      <c r="O66" s="23">
        <f>'achieved fresh and panel'!O66</f>
        <v>8</v>
      </c>
      <c r="P66" s="23">
        <f>'achieved fresh and panel'!P66</f>
        <v>6</v>
      </c>
      <c r="Q66" s="23">
        <f>'achieved fresh and panel'!Q66</f>
        <v>10</v>
      </c>
      <c r="R66" s="23">
        <f>'achieved fresh and panel'!R66</f>
        <v>9</v>
      </c>
      <c r="S66" s="23">
        <f>'achieved fresh and panel'!S66</f>
        <v>4</v>
      </c>
      <c r="T66" s="23">
        <f>'achieved fresh and panel'!T66</f>
        <v>16</v>
      </c>
      <c r="U66" s="20"/>
    </row>
    <row r="67" spans="1:21" x14ac:dyDescent="0.45">
      <c r="A67" s="4" t="str">
        <f>'achieved fresh and panel'!A67</f>
        <v>Uttar Pradesh</v>
      </c>
      <c r="B67" s="2" t="str">
        <f>LEFT('achieved fresh and panel'!B67,FIND(")",'achieved fresh and panel'!B67))</f>
        <v>Large (100 or more)</v>
      </c>
      <c r="C67" s="23">
        <f>'achieved fresh and panel'!C67</f>
        <v>10</v>
      </c>
      <c r="D67" s="23">
        <f>'achieved fresh and panel'!D67</f>
        <v>3</v>
      </c>
      <c r="E67" s="23">
        <f>'achieved fresh and panel'!E67</f>
        <v>16</v>
      </c>
      <c r="F67" s="23">
        <f>'achieved fresh and panel'!F67</f>
        <v>6</v>
      </c>
      <c r="G67" s="23">
        <f>'achieved fresh and panel'!G67</f>
        <v>6</v>
      </c>
      <c r="H67" s="23">
        <f>'achieved fresh and panel'!H67</f>
        <v>8</v>
      </c>
      <c r="I67" s="23">
        <f>'achieved fresh and panel'!I67</f>
        <v>6</v>
      </c>
      <c r="J67" s="23">
        <f>'achieved fresh and panel'!J67</f>
        <v>4</v>
      </c>
      <c r="K67" s="23">
        <f>'achieved fresh and panel'!K67</f>
        <v>9</v>
      </c>
      <c r="L67" s="23">
        <f>'achieved fresh and panel'!L67</f>
        <v>7</v>
      </c>
      <c r="M67" s="23">
        <f>'achieved fresh and panel'!M67</f>
        <v>13</v>
      </c>
      <c r="N67" s="23">
        <f>'achieved fresh and panel'!N67</f>
        <v>6</v>
      </c>
      <c r="O67" s="23">
        <f>'achieved fresh and panel'!O67</f>
        <v>2</v>
      </c>
      <c r="P67" s="23">
        <f>'achieved fresh and panel'!P67</f>
        <v>3</v>
      </c>
      <c r="Q67" s="23">
        <f>'achieved fresh and panel'!Q67</f>
        <v>3</v>
      </c>
      <c r="R67" s="23">
        <f>'achieved fresh and panel'!R67</f>
        <v>2</v>
      </c>
      <c r="S67" s="23">
        <f>'achieved fresh and panel'!S67</f>
        <v>12</v>
      </c>
      <c r="T67" s="23">
        <f>'achieved fresh and panel'!T67</f>
        <v>4</v>
      </c>
      <c r="U67" s="20">
        <f>SUM(C67:T71)</f>
        <v>725</v>
      </c>
    </row>
    <row r="68" spans="1:21" x14ac:dyDescent="0.45">
      <c r="A68" s="4" t="str">
        <f>'achieved fresh and panel'!A68</f>
        <v>Uttarakhand</v>
      </c>
      <c r="B68" s="2" t="str">
        <f>LEFT('achieved fresh and panel'!B68,FIND(")",'achieved fresh and panel'!B68))</f>
        <v>Small (5-19)</v>
      </c>
      <c r="C68" s="23">
        <f>'achieved fresh and panel'!C68</f>
        <v>9</v>
      </c>
      <c r="D68" s="23">
        <f>'achieved fresh and panel'!D68</f>
        <v>2</v>
      </c>
      <c r="E68" s="23">
        <f>'achieved fresh and panel'!E68</f>
        <v>8</v>
      </c>
      <c r="F68" s="23">
        <f>'achieved fresh and panel'!F68</f>
        <v>4</v>
      </c>
      <c r="G68" s="23">
        <f>'achieved fresh and panel'!G68</f>
        <v>1</v>
      </c>
      <c r="H68" s="23">
        <f>'achieved fresh and panel'!H68</f>
        <v>1</v>
      </c>
      <c r="I68" s="23">
        <f>'achieved fresh and panel'!I68</f>
        <v>5</v>
      </c>
      <c r="J68" s="23">
        <f>'achieved fresh and panel'!J68</f>
        <v>1</v>
      </c>
      <c r="K68" s="23">
        <f>'achieved fresh and panel'!K68</f>
        <v>4</v>
      </c>
      <c r="L68" s="23">
        <f>'achieved fresh and panel'!L68</f>
        <v>5</v>
      </c>
      <c r="M68" s="23">
        <f>'achieved fresh and panel'!M68</f>
        <v>19</v>
      </c>
      <c r="N68" s="23">
        <f>'achieved fresh and panel'!N68</f>
        <v>3</v>
      </c>
      <c r="O68" s="23">
        <f>'achieved fresh and panel'!O68</f>
        <v>12</v>
      </c>
      <c r="P68" s="23">
        <f>'achieved fresh and panel'!P68</f>
        <v>9</v>
      </c>
      <c r="Q68" s="23">
        <f>'achieved fresh and panel'!Q68</f>
        <v>8</v>
      </c>
      <c r="R68" s="23">
        <f>'achieved fresh and panel'!R68</f>
        <v>8</v>
      </c>
      <c r="S68" s="23">
        <f>'achieved fresh and panel'!S68</f>
        <v>6</v>
      </c>
      <c r="T68" s="23">
        <f>'achieved fresh and panel'!T68</f>
        <v>14</v>
      </c>
      <c r="U68" s="20"/>
    </row>
    <row r="69" spans="1:21" x14ac:dyDescent="0.45">
      <c r="A69" s="4" t="str">
        <f>'achieved fresh and panel'!A69</f>
        <v>Uttarakhand</v>
      </c>
      <c r="B69" s="2" t="str">
        <f>LEFT('achieved fresh and panel'!B69,FIND(")",'achieved fresh and panel'!B69))</f>
        <v>Medium (20-99)</v>
      </c>
      <c r="C69" s="23">
        <f>'achieved fresh and panel'!C69</f>
        <v>6</v>
      </c>
      <c r="D69" s="23">
        <f>'achieved fresh and panel'!D69</f>
        <v>3</v>
      </c>
      <c r="E69" s="23">
        <f>'achieved fresh and panel'!E69</f>
        <v>6</v>
      </c>
      <c r="F69" s="23">
        <f>'achieved fresh and panel'!F69</f>
        <v>10</v>
      </c>
      <c r="G69" s="23">
        <f>'achieved fresh and panel'!G69</f>
        <v>10</v>
      </c>
      <c r="H69" s="23">
        <f>'achieved fresh and panel'!H69</f>
        <v>9</v>
      </c>
      <c r="I69" s="23">
        <f>'achieved fresh and panel'!I69</f>
        <v>8</v>
      </c>
      <c r="J69" s="23">
        <f>'achieved fresh and panel'!J69</f>
        <v>6</v>
      </c>
      <c r="K69" s="23">
        <f>'achieved fresh and panel'!K69</f>
        <v>2</v>
      </c>
      <c r="L69" s="23">
        <f>'achieved fresh and panel'!L69</f>
        <v>6</v>
      </c>
      <c r="M69" s="23">
        <f>'achieved fresh and panel'!M69</f>
        <v>12</v>
      </c>
      <c r="N69" s="23">
        <f>'achieved fresh and panel'!N69</f>
        <v>9</v>
      </c>
      <c r="O69" s="23">
        <f>'achieved fresh and panel'!O69</f>
        <v>5</v>
      </c>
      <c r="P69" s="23">
        <f>'achieved fresh and panel'!P69</f>
        <v>5</v>
      </c>
      <c r="Q69" s="23">
        <f>'achieved fresh and panel'!Q69</f>
        <v>6</v>
      </c>
      <c r="R69" s="23">
        <f>'achieved fresh and panel'!R69</f>
        <v>5</v>
      </c>
      <c r="S69" s="23">
        <f>'achieved fresh and panel'!S69</f>
        <v>4</v>
      </c>
      <c r="T69" s="23">
        <f>'achieved fresh and panel'!T69</f>
        <v>2</v>
      </c>
      <c r="U69" s="20"/>
    </row>
    <row r="70" spans="1:21" x14ac:dyDescent="0.45">
      <c r="A70" s="4" t="str">
        <f>'achieved fresh and panel'!A70</f>
        <v>Uttarakhand</v>
      </c>
      <c r="B70" s="2" t="str">
        <f>LEFT('achieved fresh and panel'!B70,FIND(")",'achieved fresh and panel'!B70))</f>
        <v>Large (100 or more)</v>
      </c>
      <c r="C70" s="23">
        <f>'achieved fresh and panel'!C70</f>
        <v>10</v>
      </c>
      <c r="D70" s="23">
        <f>'achieved fresh and panel'!D70</f>
        <v>8</v>
      </c>
      <c r="E70" s="23">
        <f>'achieved fresh and panel'!E70</f>
        <v>7</v>
      </c>
      <c r="F70" s="23">
        <f>'achieved fresh and panel'!F70</f>
        <v>13</v>
      </c>
      <c r="G70" s="23">
        <f>'achieved fresh and panel'!G70</f>
        <v>11</v>
      </c>
      <c r="H70" s="23">
        <f>'achieved fresh and panel'!H70</f>
        <v>8</v>
      </c>
      <c r="I70" s="23">
        <f>'achieved fresh and panel'!I70</f>
        <v>4</v>
      </c>
      <c r="J70" s="23">
        <f>'achieved fresh and panel'!J70</f>
        <v>6</v>
      </c>
      <c r="K70" s="23">
        <f>'achieved fresh and panel'!K70</f>
        <v>8</v>
      </c>
      <c r="L70" s="23">
        <f>'achieved fresh and panel'!L70</f>
        <v>8</v>
      </c>
      <c r="M70" s="23">
        <f>'achieved fresh and panel'!M70</f>
        <v>16</v>
      </c>
      <c r="N70" s="23">
        <f>'achieved fresh and panel'!N70</f>
        <v>6</v>
      </c>
      <c r="O70" s="23">
        <f>'achieved fresh and panel'!O70</f>
        <v>2</v>
      </c>
      <c r="P70" s="23">
        <f>'achieved fresh and panel'!P70</f>
        <v>0</v>
      </c>
      <c r="Q70" s="23">
        <f>'achieved fresh and panel'!Q70</f>
        <v>6</v>
      </c>
      <c r="R70" s="23">
        <f>'achieved fresh and panel'!R70</f>
        <v>1</v>
      </c>
      <c r="S70" s="23">
        <f>'achieved fresh and panel'!S70</f>
        <v>3</v>
      </c>
      <c r="T70" s="23">
        <f>'achieved fresh and panel'!T70</f>
        <v>6</v>
      </c>
      <c r="U70" s="20"/>
    </row>
    <row r="71" spans="1:21" x14ac:dyDescent="0.45">
      <c r="A71" s="4" t="str">
        <f>'achieved fresh and panel'!A71</f>
        <v>West Bengal</v>
      </c>
      <c r="B71" s="2" t="s">
        <v>142</v>
      </c>
      <c r="C71" s="23">
        <f>'achieved fresh and panel'!C71</f>
        <v>5</v>
      </c>
      <c r="D71" s="23">
        <f>'achieved fresh and panel'!D71</f>
        <v>5</v>
      </c>
      <c r="E71" s="23">
        <f>'achieved fresh and panel'!E71</f>
        <v>30</v>
      </c>
      <c r="F71" s="23">
        <f>'achieved fresh and panel'!F71</f>
        <v>2</v>
      </c>
      <c r="G71" s="23">
        <f>'achieved fresh and panel'!G71</f>
        <v>2</v>
      </c>
      <c r="H71" s="23">
        <f>'achieved fresh and panel'!H71</f>
        <v>6</v>
      </c>
      <c r="I71" s="23">
        <f>'achieved fresh and panel'!I71</f>
        <v>6</v>
      </c>
      <c r="J71" s="23">
        <f>'achieved fresh and panel'!J71</f>
        <v>2</v>
      </c>
      <c r="K71" s="23">
        <f>'achieved fresh and panel'!K71</f>
        <v>4</v>
      </c>
      <c r="L71" s="23">
        <f>'achieved fresh and panel'!L71</f>
        <v>3</v>
      </c>
      <c r="M71" s="23">
        <f>'achieved fresh and panel'!M71</f>
        <v>56</v>
      </c>
      <c r="N71" s="23">
        <f>'achieved fresh and panel'!N71</f>
        <v>6</v>
      </c>
      <c r="O71" s="23">
        <f>'achieved fresh and panel'!O71</f>
        <v>28</v>
      </c>
      <c r="P71" s="23">
        <f>'achieved fresh and panel'!P71</f>
        <v>51</v>
      </c>
      <c r="Q71" s="23">
        <f>'achieved fresh and panel'!Q71</f>
        <v>4</v>
      </c>
      <c r="R71" s="23">
        <f>'achieved fresh and panel'!R71</f>
        <v>11</v>
      </c>
      <c r="S71" s="23">
        <f>'achieved fresh and panel'!S71</f>
        <v>8</v>
      </c>
      <c r="T71" s="23">
        <f>'achieved fresh and panel'!T71</f>
        <v>20</v>
      </c>
      <c r="U71" s="20"/>
    </row>
    <row r="72" spans="1:21" x14ac:dyDescent="0.45">
      <c r="A72" s="4" t="str">
        <f>'achieved fresh and panel'!A72</f>
        <v>West Bengal</v>
      </c>
      <c r="B72" s="2" t="str">
        <f>LEFT('achieved fresh and panel'!B72,FIND(")",'achieved fresh and panel'!B72))</f>
        <v>Medium (20-99)</v>
      </c>
      <c r="C72" s="23">
        <f>'achieved fresh and panel'!C72</f>
        <v>9</v>
      </c>
      <c r="D72" s="23">
        <f>'achieved fresh and panel'!D72</f>
        <v>3</v>
      </c>
      <c r="E72" s="23">
        <f>'achieved fresh and panel'!E72</f>
        <v>8</v>
      </c>
      <c r="F72" s="23">
        <f>'achieved fresh and panel'!F72</f>
        <v>6</v>
      </c>
      <c r="G72" s="23">
        <f>'achieved fresh and panel'!G72</f>
        <v>5</v>
      </c>
      <c r="H72" s="23">
        <f>'achieved fresh and panel'!H72</f>
        <v>7</v>
      </c>
      <c r="I72" s="23">
        <f>'achieved fresh and panel'!I72</f>
        <v>8</v>
      </c>
      <c r="J72" s="23">
        <f>'achieved fresh and panel'!J72</f>
        <v>4</v>
      </c>
      <c r="K72" s="23">
        <f>'achieved fresh and panel'!K72</f>
        <v>6</v>
      </c>
      <c r="L72" s="23">
        <f>'achieved fresh and panel'!L72</f>
        <v>6</v>
      </c>
      <c r="M72" s="23">
        <f>'achieved fresh and panel'!M72</f>
        <v>13</v>
      </c>
      <c r="N72" s="23">
        <f>'achieved fresh and panel'!N72</f>
        <v>12</v>
      </c>
      <c r="O72" s="23">
        <f>'achieved fresh and panel'!O72</f>
        <v>27</v>
      </c>
      <c r="P72" s="23">
        <f>'achieved fresh and panel'!P72</f>
        <v>4</v>
      </c>
      <c r="Q72" s="23">
        <f>'achieved fresh and panel'!Q72</f>
        <v>10</v>
      </c>
      <c r="R72" s="23">
        <f>'achieved fresh and panel'!R72</f>
        <v>9</v>
      </c>
      <c r="S72" s="23">
        <f>'achieved fresh and panel'!S72</f>
        <v>8</v>
      </c>
      <c r="T72" s="23">
        <f>'achieved fresh and panel'!T72</f>
        <v>12</v>
      </c>
      <c r="U72" s="20">
        <f>SUM(C72:T73)</f>
        <v>312</v>
      </c>
    </row>
    <row r="73" spans="1:21" x14ac:dyDescent="0.45">
      <c r="A73" s="4" t="str">
        <f>'achieved fresh and panel'!A73</f>
        <v>West Bengal</v>
      </c>
      <c r="B73" s="2" t="str">
        <f>LEFT('achieved fresh and panel'!B73,FIND(")",'achieved fresh and panel'!B73))</f>
        <v>Large (100 or more)</v>
      </c>
      <c r="C73" s="23">
        <f>'achieved fresh and panel'!C73</f>
        <v>16</v>
      </c>
      <c r="D73" s="23">
        <f>'achieved fresh and panel'!D73</f>
        <v>10</v>
      </c>
      <c r="E73" s="23">
        <f>'achieved fresh and panel'!E73</f>
        <v>8</v>
      </c>
      <c r="F73" s="23">
        <f>'achieved fresh and panel'!F73</f>
        <v>12</v>
      </c>
      <c r="G73" s="23">
        <f>'achieved fresh and panel'!G73</f>
        <v>7</v>
      </c>
      <c r="H73" s="23">
        <f>'achieved fresh and panel'!H73</f>
        <v>14</v>
      </c>
      <c r="I73" s="23">
        <f>'achieved fresh and panel'!I73</f>
        <v>7</v>
      </c>
      <c r="J73" s="23">
        <f>'achieved fresh and panel'!J73</f>
        <v>10</v>
      </c>
      <c r="K73" s="23">
        <f>'achieved fresh and panel'!K73</f>
        <v>8</v>
      </c>
      <c r="L73" s="23">
        <f>'achieved fresh and panel'!L73</f>
        <v>6</v>
      </c>
      <c r="M73" s="23">
        <f>'achieved fresh and panel'!M73</f>
        <v>16</v>
      </c>
      <c r="N73" s="23">
        <f>'achieved fresh and panel'!N73</f>
        <v>9</v>
      </c>
      <c r="O73" s="23">
        <f>'achieved fresh and panel'!O73</f>
        <v>2</v>
      </c>
      <c r="P73" s="23">
        <f>'achieved fresh and panel'!P73</f>
        <v>5</v>
      </c>
      <c r="Q73" s="23">
        <f>'achieved fresh and panel'!Q73</f>
        <v>7</v>
      </c>
      <c r="R73" s="23">
        <f>'achieved fresh and panel'!R73</f>
        <v>7</v>
      </c>
      <c r="S73" s="23">
        <f>'achieved fresh and panel'!S73</f>
        <v>6</v>
      </c>
      <c r="T73" s="23">
        <f>'achieved fresh and panel'!T73</f>
        <v>5</v>
      </c>
      <c r="U73" s="20"/>
    </row>
    <row r="74" spans="1:21" s="22" customFormat="1" ht="14.65" thickBot="1" x14ac:dyDescent="0.5">
      <c r="A74" s="21"/>
      <c r="B74" s="21"/>
      <c r="C74" s="21">
        <f t="shared" ref="C74:U74" si="0">SUM(C2:C73)</f>
        <v>604</v>
      </c>
      <c r="D74" s="21">
        <f t="shared" si="0"/>
        <v>355</v>
      </c>
      <c r="E74" s="21">
        <f t="shared" si="0"/>
        <v>618</v>
      </c>
      <c r="F74" s="21">
        <f t="shared" si="0"/>
        <v>489</v>
      </c>
      <c r="G74" s="21">
        <f t="shared" si="0"/>
        <v>385</v>
      </c>
      <c r="H74" s="21">
        <f t="shared" si="0"/>
        <v>471</v>
      </c>
      <c r="I74" s="21">
        <f t="shared" si="0"/>
        <v>420</v>
      </c>
      <c r="J74" s="21">
        <f t="shared" si="0"/>
        <v>366</v>
      </c>
      <c r="K74" s="21">
        <f t="shared" si="0"/>
        <v>477</v>
      </c>
      <c r="L74" s="21">
        <f t="shared" si="0"/>
        <v>345</v>
      </c>
      <c r="M74" s="21">
        <f t="shared" si="0"/>
        <v>1178</v>
      </c>
      <c r="N74" s="21">
        <f t="shared" si="0"/>
        <v>576</v>
      </c>
      <c r="O74" s="21">
        <f t="shared" si="0"/>
        <v>826</v>
      </c>
      <c r="P74" s="21">
        <f t="shared" si="0"/>
        <v>1140</v>
      </c>
      <c r="Q74" s="21">
        <f t="shared" si="0"/>
        <v>520</v>
      </c>
      <c r="R74" s="21">
        <f t="shared" si="0"/>
        <v>489</v>
      </c>
      <c r="S74" s="21">
        <f t="shared" si="0"/>
        <v>436</v>
      </c>
      <c r="T74" s="21">
        <f t="shared" si="0"/>
        <v>784</v>
      </c>
      <c r="U74" s="21">
        <f t="shared" si="0"/>
        <v>10479</v>
      </c>
    </row>
    <row r="75" spans="1:21" ht="14.65" thickTop="1" x14ac:dyDescent="0.45"/>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U75"/>
  <sheetViews>
    <sheetView zoomScaleNormal="100" workbookViewId="0"/>
  </sheetViews>
  <sheetFormatPr defaultRowHeight="14.25" x14ac:dyDescent="0.45"/>
  <cols>
    <col min="1" max="1" width="15" customWidth="1"/>
    <col min="2" max="2" width="14" style="2" bestFit="1" customWidth="1"/>
    <col min="3" max="4" width="10.1328125" customWidth="1"/>
    <col min="5" max="5" width="10.1328125" style="7" customWidth="1"/>
    <col min="6" max="6" width="11.86328125" customWidth="1"/>
    <col min="7" max="7" width="12.265625" customWidth="1"/>
    <col min="8" max="10" width="10.1328125" customWidth="1"/>
    <col min="11" max="11" width="12.3984375" customWidth="1"/>
    <col min="12" max="12" width="13.3984375" customWidth="1"/>
    <col min="13" max="13" width="13.86328125" customWidth="1"/>
    <col min="14" max="14" width="13.59765625" customWidth="1"/>
    <col min="15" max="16" width="10.1328125" customWidth="1"/>
    <col min="17" max="17" width="11.3984375" customWidth="1"/>
    <col min="18" max="20" width="10.1328125" customWidth="1"/>
    <col min="21" max="21" width="14.59765625" style="22" bestFit="1" customWidth="1"/>
  </cols>
  <sheetData>
    <row r="1" spans="1:21" ht="39.4" thickBot="1" x14ac:dyDescent="0.5">
      <c r="A1" s="10"/>
      <c r="B1" s="38"/>
      <c r="C1" s="11" t="str">
        <f>RIGHT(SUBSTITUTE('achieved panel'!C1,"_"," "),LEN(SUBSTITUTE('achieved panel'!C1,"_"," "))-1)</f>
        <v>Food</v>
      </c>
      <c r="D1" s="11" t="str">
        <f>RIGHT(SUBSTITUTE('achieved panel'!D1,"_"," "),LEN(SUBSTITUTE('achieved panel'!D1,"_"," "))-1)</f>
        <v>Textiles</v>
      </c>
      <c r="E1" s="11" t="str">
        <f>RIGHT(SUBSTITUTE('achieved panel'!E1,"_"," "),LEN(SUBSTITUTE('achieved panel'!E1,"_"," "))-1)</f>
        <v>Garments</v>
      </c>
      <c r="F1" s="11" t="str">
        <f>RIGHT(SUBSTITUTE('achieved panel'!F1,"_"," "),LEN(SUBSTITUTE('achieved panel'!F1,"_"," "))-1)</f>
        <v>Chemicals and Chemic</v>
      </c>
      <c r="G1" s="11" t="str">
        <f>RIGHT(SUBSTITUTE('achieved panel'!G1,"_"," "),LEN(SUBSTITUTE('achieved panel'!G1,"_"," "))-1)</f>
        <v xml:space="preserve">Pharmaceuticals and </v>
      </c>
      <c r="H1" s="11" t="str">
        <f>RIGHT(SUBSTITUTE('achieved panel'!H1,"_"," "),LEN(SUBSTITUTE('achieved panel'!H1,"_"," "))-1)</f>
        <v xml:space="preserve">Rubber and Plastics </v>
      </c>
      <c r="I1" s="11" t="str">
        <f>RIGHT(SUBSTITUTE('achieved panel'!I1,"_"," "),LEN(SUBSTITUTE('achieved panel'!I1,"_"," "))-1)</f>
        <v>Non Metallic Mineral</v>
      </c>
      <c r="J1" s="11" t="str">
        <f>RIGHT(SUBSTITUTE('achieved panel'!J1,"_"," "),LEN(SUBSTITUTE('achieved panel'!J1,"_"," "))-1)</f>
        <v>Basic Metals</v>
      </c>
      <c r="K1" s="11" t="str">
        <f>RIGHT(SUBSTITUTE('achieved panel'!K1,"_"," "),LEN(SUBSTITUTE('achieved panel'!K1,"_"," "))-1)</f>
        <v>Machinery and Equipm</v>
      </c>
      <c r="L1" s="11" t="str">
        <f>RIGHT(SUBSTITUTE('achieved panel'!L1,"_"," "),LEN(SUBSTITUTE('achieved panel'!L1,"_"," "))-1)</f>
        <v>Motor Vehicles</v>
      </c>
      <c r="M1" s="11" t="str">
        <f>RIGHT(SUBSTITUTE('achieved panel'!M1,"_"," "),LEN(SUBSTITUTE('achieved panel'!M1,"_"," "))-1)</f>
        <v>Other Manufacturing</v>
      </c>
      <c r="N1" s="11" t="str">
        <f>RIGHT(SUBSTITUTE('achieved panel'!N1,"_"," "),LEN(SUBSTITUTE('achieved panel'!N1,"_"," "))-1)</f>
        <v>Construction</v>
      </c>
      <c r="O1" s="11" t="str">
        <f>RIGHT(SUBSTITUTE('achieved panel'!O1,"_"," "),LEN(SUBSTITUTE('achieved panel'!O1,"_"," "))-1)</f>
        <v>Wholesale</v>
      </c>
      <c r="P1" s="11" t="str">
        <f>RIGHT(SUBSTITUTE('achieved panel'!P1,"_"," "),LEN(SUBSTITUTE('achieved panel'!P1,"_"," "))-1)</f>
        <v>Retail</v>
      </c>
      <c r="Q1" s="11" t="str">
        <f>RIGHT(SUBSTITUTE('achieved panel'!Q1,"_"," "),LEN(SUBSTITUTE('achieved panel'!Q1,"_"," "))-1)</f>
        <v>Hotels</v>
      </c>
      <c r="R1" s="11" t="str">
        <f>RIGHT(SUBSTITUTE('achieved panel'!R1,"_"," "),LEN(SUBSTITUTE('achieved panel'!R1,"_"," "))-1)</f>
        <v>Transport</v>
      </c>
      <c r="S1" s="11" t="str">
        <f>RIGHT(SUBSTITUTE('achieved panel'!S1,"_"," "),LEN(SUBSTITUTE('achieved panel'!S1,"_"," "))-1)</f>
        <v>IT and IT Services</v>
      </c>
      <c r="T1" s="11" t="str">
        <f>RIGHT(SUBSTITUTE('achieved panel'!T1,"_"," "),LEN(SUBSTITUTE('achieved panel'!T1,"_"," "))-1)</f>
        <v>Other Services</v>
      </c>
      <c r="U1" s="19" t="s">
        <v>156</v>
      </c>
    </row>
    <row r="2" spans="1:21" x14ac:dyDescent="0.45">
      <c r="A2" s="4" t="str">
        <f>'achieved panel'!A2</f>
        <v>Andhra Pradesh, A&amp;N Islands</v>
      </c>
      <c r="B2" s="2" t="str">
        <f>LEFT('achieved panel'!B2,FIND(")",'achieved panel'!B2))</f>
        <v>Small (5-19)</v>
      </c>
      <c r="C2" s="23">
        <f>'achieved panel'!C2</f>
        <v>3</v>
      </c>
      <c r="D2" s="23">
        <f>'achieved panel'!D2</f>
        <v>0</v>
      </c>
      <c r="E2" s="23">
        <f>'achieved panel'!E2</f>
        <v>1</v>
      </c>
      <c r="F2" s="23">
        <f>'achieved panel'!F2</f>
        <v>4</v>
      </c>
      <c r="G2" s="23">
        <f>'achieved panel'!G2</f>
        <v>0</v>
      </c>
      <c r="H2" s="23">
        <f>'achieved panel'!H2</f>
        <v>2</v>
      </c>
      <c r="I2" s="23">
        <f>'achieved panel'!I2</f>
        <v>1</v>
      </c>
      <c r="J2" s="23">
        <f>'achieved panel'!J2</f>
        <v>2</v>
      </c>
      <c r="K2" s="23">
        <f>'achieved panel'!K2</f>
        <v>5</v>
      </c>
      <c r="L2" s="23">
        <f>'achieved panel'!L2</f>
        <v>0</v>
      </c>
      <c r="M2" s="23">
        <f>'achieved panel'!M2</f>
        <v>16</v>
      </c>
      <c r="N2" s="23">
        <f>'achieved panel'!N2</f>
        <v>2</v>
      </c>
      <c r="O2" s="23">
        <f>'achieved panel'!O2</f>
        <v>3</v>
      </c>
      <c r="P2" s="23">
        <f>'achieved panel'!P2</f>
        <v>56</v>
      </c>
      <c r="Q2" s="23">
        <f>'achieved panel'!Q2</f>
        <v>4</v>
      </c>
      <c r="R2" s="23">
        <f>'achieved panel'!R2</f>
        <v>0</v>
      </c>
      <c r="S2" s="23">
        <f>'achieved panel'!S2</f>
        <v>1</v>
      </c>
      <c r="T2" s="23">
        <f>'achieved panel'!T2</f>
        <v>2</v>
      </c>
      <c r="U2" s="20">
        <f>SUM(C2:T5)</f>
        <v>269</v>
      </c>
    </row>
    <row r="3" spans="1:21" x14ac:dyDescent="0.45">
      <c r="A3" s="4" t="str">
        <f>'achieved panel'!A3</f>
        <v>Andhra Pradesh, A&amp;N Islands</v>
      </c>
      <c r="B3" s="2" t="str">
        <f>LEFT('achieved panel'!B3,FIND(")",'achieved panel'!B3))</f>
        <v>Medium (20-99)</v>
      </c>
      <c r="C3" s="23">
        <f>'achieved panel'!C3</f>
        <v>5</v>
      </c>
      <c r="D3" s="23">
        <f>'achieved panel'!D3</f>
        <v>3</v>
      </c>
      <c r="E3" s="23">
        <f>'achieved panel'!E3</f>
        <v>2</v>
      </c>
      <c r="F3" s="23">
        <f>'achieved panel'!F3</f>
        <v>3</v>
      </c>
      <c r="G3" s="23">
        <f>'achieved panel'!G3</f>
        <v>1</v>
      </c>
      <c r="H3" s="23">
        <f>'achieved panel'!H3</f>
        <v>2</v>
      </c>
      <c r="I3" s="23">
        <f>'achieved panel'!I3</f>
        <v>4</v>
      </c>
      <c r="J3" s="23">
        <f>'achieved panel'!J3</f>
        <v>2</v>
      </c>
      <c r="K3" s="23">
        <f>'achieved panel'!K3</f>
        <v>5</v>
      </c>
      <c r="L3" s="23">
        <f>'achieved panel'!L3</f>
        <v>2</v>
      </c>
      <c r="M3" s="23">
        <f>'achieved panel'!M3</f>
        <v>5</v>
      </c>
      <c r="N3" s="23">
        <f>'achieved panel'!N3</f>
        <v>7</v>
      </c>
      <c r="O3" s="23">
        <f>'achieved panel'!O3</f>
        <v>4</v>
      </c>
      <c r="P3" s="23">
        <f>'achieved panel'!P3</f>
        <v>4</v>
      </c>
      <c r="Q3" s="23">
        <f>'achieved panel'!Q3</f>
        <v>5</v>
      </c>
      <c r="R3" s="23">
        <f>'achieved panel'!R3</f>
        <v>0</v>
      </c>
      <c r="S3" s="23">
        <f>'achieved panel'!S3</f>
        <v>1</v>
      </c>
      <c r="T3" s="23">
        <f>'achieved panel'!T3</f>
        <v>4</v>
      </c>
      <c r="U3" s="20"/>
    </row>
    <row r="4" spans="1:21" x14ac:dyDescent="0.45">
      <c r="A4" s="4" t="str">
        <f>'achieved panel'!A4</f>
        <v>Andhra Pradesh, A&amp;N Islands</v>
      </c>
      <c r="B4" s="2" t="str">
        <f>LEFT('achieved panel'!B4,FIND(")",'achieved panel'!B4))</f>
        <v>Large (100 or more)</v>
      </c>
      <c r="C4" s="23">
        <f>'achieved panel'!C4</f>
        <v>8</v>
      </c>
      <c r="D4" s="23">
        <f>'achieved panel'!D4</f>
        <v>6</v>
      </c>
      <c r="E4" s="23">
        <f>'achieved panel'!E4</f>
        <v>6</v>
      </c>
      <c r="F4" s="23">
        <f>'achieved panel'!F4</f>
        <v>6</v>
      </c>
      <c r="G4" s="23">
        <f>'achieved panel'!G4</f>
        <v>2</v>
      </c>
      <c r="H4" s="23">
        <f>'achieved panel'!H4</f>
        <v>1</v>
      </c>
      <c r="I4" s="23">
        <f>'achieved panel'!I4</f>
        <v>6</v>
      </c>
      <c r="J4" s="23">
        <f>'achieved panel'!J4</f>
        <v>4</v>
      </c>
      <c r="K4" s="23">
        <f>'achieved panel'!K4</f>
        <v>5</v>
      </c>
      <c r="L4" s="23">
        <f>'achieved panel'!L4</f>
        <v>3</v>
      </c>
      <c r="M4" s="23">
        <f>'achieved panel'!M4</f>
        <v>8</v>
      </c>
      <c r="N4" s="23">
        <f>'achieved panel'!N4</f>
        <v>4</v>
      </c>
      <c r="O4" s="23">
        <f>'achieved panel'!O4</f>
        <v>2</v>
      </c>
      <c r="P4" s="23">
        <f>'achieved panel'!P4</f>
        <v>4</v>
      </c>
      <c r="Q4" s="23">
        <f>'achieved panel'!Q4</f>
        <v>2</v>
      </c>
      <c r="R4" s="23">
        <f>'achieved panel'!R4</f>
        <v>2</v>
      </c>
      <c r="S4" s="23">
        <f>'achieved panel'!S4</f>
        <v>4</v>
      </c>
      <c r="T4" s="23">
        <f>'achieved panel'!T4</f>
        <v>4</v>
      </c>
      <c r="U4" s="20"/>
    </row>
    <row r="5" spans="1:21" x14ac:dyDescent="0.45">
      <c r="A5" s="4" t="str">
        <f>'achieved panel'!A5</f>
        <v>Arunachal Pradesh, Nagaland, Manipur, Tripura, Meghalaya, Mizoram, Sikkim</v>
      </c>
      <c r="B5" s="2" t="str">
        <f>LEFT('achieved panel'!B5,FIND(")",'achieved panel'!B5))</f>
        <v>Small (5-19)</v>
      </c>
      <c r="C5" s="23">
        <f>'achieved panel'!C5</f>
        <v>4</v>
      </c>
      <c r="D5" s="23">
        <f>'achieved panel'!D5</f>
        <v>0</v>
      </c>
      <c r="E5" s="23">
        <f>'achieved panel'!E5</f>
        <v>0</v>
      </c>
      <c r="F5" s="23">
        <f>'achieved panel'!F5</f>
        <v>0</v>
      </c>
      <c r="G5" s="23">
        <f>'achieved panel'!G5</f>
        <v>0</v>
      </c>
      <c r="H5" s="23">
        <f>'achieved panel'!H5</f>
        <v>0</v>
      </c>
      <c r="I5" s="23">
        <f>'achieved panel'!I5</f>
        <v>2</v>
      </c>
      <c r="J5" s="23">
        <f>'achieved panel'!J5</f>
        <v>1</v>
      </c>
      <c r="K5" s="23">
        <f>'achieved panel'!K5</f>
        <v>0</v>
      </c>
      <c r="L5" s="23">
        <f>'achieved panel'!L5</f>
        <v>0</v>
      </c>
      <c r="M5" s="23">
        <f>'achieved panel'!M5</f>
        <v>6</v>
      </c>
      <c r="N5" s="23">
        <f>'achieved panel'!N5</f>
        <v>2</v>
      </c>
      <c r="O5" s="23">
        <f>'achieved panel'!O5</f>
        <v>1</v>
      </c>
      <c r="P5" s="23">
        <f>'achieved panel'!P5</f>
        <v>9</v>
      </c>
      <c r="Q5" s="23">
        <f>'achieved panel'!Q5</f>
        <v>2</v>
      </c>
      <c r="R5" s="23">
        <f>'achieved panel'!R5</f>
        <v>1</v>
      </c>
      <c r="S5" s="23">
        <f>'achieved panel'!S5</f>
        <v>0</v>
      </c>
      <c r="T5" s="23">
        <f>'achieved panel'!T5</f>
        <v>3</v>
      </c>
      <c r="U5" s="20"/>
    </row>
    <row r="6" spans="1:21" x14ac:dyDescent="0.45">
      <c r="A6" s="4" t="str">
        <f>'achieved panel'!A6</f>
        <v>Arunachal Pradesh, Nagaland, Manipur, Tripura, Meghalaya, Mizoram, Sikkim</v>
      </c>
      <c r="B6" s="2" t="str">
        <f>LEFT('achieved panel'!B6,FIND(")",'achieved panel'!B6))</f>
        <v>Medium (20-99)</v>
      </c>
      <c r="C6" s="23">
        <f>'achieved panel'!C6</f>
        <v>0</v>
      </c>
      <c r="D6" s="23">
        <f>'achieved panel'!D6</f>
        <v>0</v>
      </c>
      <c r="E6" s="23">
        <f>'achieved panel'!E6</f>
        <v>2</v>
      </c>
      <c r="F6" s="23">
        <f>'achieved panel'!F6</f>
        <v>1</v>
      </c>
      <c r="G6" s="23">
        <f>'achieved panel'!G6</f>
        <v>0</v>
      </c>
      <c r="H6" s="23">
        <f>'achieved panel'!H6</f>
        <v>1</v>
      </c>
      <c r="I6" s="23">
        <f>'achieved panel'!I6</f>
        <v>7</v>
      </c>
      <c r="J6" s="23">
        <f>'achieved panel'!J6</f>
        <v>2</v>
      </c>
      <c r="K6" s="23">
        <f>'achieved panel'!K6</f>
        <v>0</v>
      </c>
      <c r="L6" s="23">
        <f>'achieved panel'!L6</f>
        <v>0</v>
      </c>
      <c r="M6" s="23">
        <f>'achieved panel'!M6</f>
        <v>8</v>
      </c>
      <c r="N6" s="23">
        <f>'achieved panel'!N6</f>
        <v>1</v>
      </c>
      <c r="O6" s="23">
        <f>'achieved panel'!O6</f>
        <v>1</v>
      </c>
      <c r="P6" s="23">
        <f>'achieved panel'!P6</f>
        <v>1</v>
      </c>
      <c r="Q6" s="23">
        <f>'achieved panel'!Q6</f>
        <v>2</v>
      </c>
      <c r="R6" s="23">
        <f>'achieved panel'!R6</f>
        <v>0</v>
      </c>
      <c r="S6" s="23">
        <f>'achieved panel'!S6</f>
        <v>1</v>
      </c>
      <c r="T6" s="23">
        <f>'achieved panel'!T6</f>
        <v>1</v>
      </c>
      <c r="U6" s="20">
        <f t="shared" ref="U6" si="0">SUM(C6:T9)</f>
        <v>138</v>
      </c>
    </row>
    <row r="7" spans="1:21" x14ac:dyDescent="0.45">
      <c r="A7" s="4" t="str">
        <f>'achieved panel'!A7</f>
        <v>Arunachal Pradesh, Nagaland, Manipur, Tripura, Meghalaya, Mizoram, Sikkim</v>
      </c>
      <c r="B7" s="2" t="str">
        <f>LEFT('achieved panel'!B7,FIND(")",'achieved panel'!B7))</f>
        <v>Large (100 or more)</v>
      </c>
      <c r="C7" s="23">
        <f>'achieved panel'!C7</f>
        <v>4</v>
      </c>
      <c r="D7" s="23">
        <f>'achieved panel'!D7</f>
        <v>0</v>
      </c>
      <c r="E7" s="23">
        <f>'achieved panel'!E7</f>
        <v>0</v>
      </c>
      <c r="F7" s="23">
        <f>'achieved panel'!F7</f>
        <v>0</v>
      </c>
      <c r="G7" s="23">
        <f>'achieved panel'!G7</f>
        <v>0</v>
      </c>
      <c r="H7" s="23">
        <f>'achieved panel'!H7</f>
        <v>0</v>
      </c>
      <c r="I7" s="23">
        <f>'achieved panel'!I7</f>
        <v>2</v>
      </c>
      <c r="J7" s="23">
        <f>'achieved panel'!J7</f>
        <v>1</v>
      </c>
      <c r="K7" s="23">
        <f>'achieved panel'!K7</f>
        <v>0</v>
      </c>
      <c r="L7" s="23">
        <f>'achieved panel'!L7</f>
        <v>0</v>
      </c>
      <c r="M7" s="23">
        <f>'achieved panel'!M7</f>
        <v>0</v>
      </c>
      <c r="N7" s="23">
        <f>'achieved panel'!N7</f>
        <v>1</v>
      </c>
      <c r="O7" s="23">
        <f>'achieved panel'!O7</f>
        <v>0</v>
      </c>
      <c r="P7" s="23">
        <f>'achieved panel'!P7</f>
        <v>0</v>
      </c>
      <c r="Q7" s="23">
        <f>'achieved panel'!Q7</f>
        <v>2</v>
      </c>
      <c r="R7" s="23">
        <f>'achieved panel'!R7</f>
        <v>0</v>
      </c>
      <c r="S7" s="23">
        <f>'achieved panel'!S7</f>
        <v>0</v>
      </c>
      <c r="T7" s="23">
        <f>'achieved panel'!T7</f>
        <v>2</v>
      </c>
      <c r="U7" s="20"/>
    </row>
    <row r="8" spans="1:21" x14ac:dyDescent="0.45">
      <c r="A8" s="4" t="str">
        <f>'achieved panel'!A8</f>
        <v>Assam</v>
      </c>
      <c r="B8" s="2" t="str">
        <f>LEFT('achieved panel'!B8,FIND(")",'achieved panel'!B8))</f>
        <v>Small (5-19)</v>
      </c>
      <c r="C8" s="23">
        <f>'achieved panel'!C8</f>
        <v>3</v>
      </c>
      <c r="D8" s="23">
        <f>'achieved panel'!D8</f>
        <v>0</v>
      </c>
      <c r="E8" s="23">
        <f>'achieved panel'!E8</f>
        <v>1</v>
      </c>
      <c r="F8" s="23">
        <f>'achieved panel'!F8</f>
        <v>2</v>
      </c>
      <c r="G8" s="23">
        <f>'achieved panel'!G8</f>
        <v>0</v>
      </c>
      <c r="H8" s="23">
        <f>'achieved panel'!H8</f>
        <v>2</v>
      </c>
      <c r="I8" s="23">
        <f>'achieved panel'!I8</f>
        <v>2</v>
      </c>
      <c r="J8" s="23">
        <f>'achieved panel'!J8</f>
        <v>0</v>
      </c>
      <c r="K8" s="23">
        <f>'achieved panel'!K8</f>
        <v>0</v>
      </c>
      <c r="L8" s="23">
        <f>'achieved panel'!L8</f>
        <v>0</v>
      </c>
      <c r="M8" s="23">
        <f>'achieved panel'!M8</f>
        <v>7</v>
      </c>
      <c r="N8" s="23">
        <f>'achieved panel'!N8</f>
        <v>3</v>
      </c>
      <c r="O8" s="23">
        <f>'achieved panel'!O8</f>
        <v>4</v>
      </c>
      <c r="P8" s="23">
        <f>'achieved panel'!P8</f>
        <v>7</v>
      </c>
      <c r="Q8" s="23">
        <f>'achieved panel'!Q8</f>
        <v>2</v>
      </c>
      <c r="R8" s="23">
        <f>'achieved panel'!R8</f>
        <v>3</v>
      </c>
      <c r="S8" s="23">
        <f>'achieved panel'!S8</f>
        <v>0</v>
      </c>
      <c r="T8" s="23">
        <f>'achieved panel'!T8</f>
        <v>8</v>
      </c>
      <c r="U8" s="20"/>
    </row>
    <row r="9" spans="1:21" x14ac:dyDescent="0.45">
      <c r="A9" s="4" t="str">
        <f>'achieved panel'!A9</f>
        <v>Assam</v>
      </c>
      <c r="B9" s="2" t="str">
        <f>LEFT('achieved panel'!B9,FIND(")",'achieved panel'!B9))</f>
        <v>Medium (20-99)</v>
      </c>
      <c r="C9" s="23">
        <f>'achieved panel'!C9</f>
        <v>5</v>
      </c>
      <c r="D9" s="23">
        <f>'achieved panel'!D9</f>
        <v>2</v>
      </c>
      <c r="E9" s="23">
        <f>'achieved panel'!E9</f>
        <v>2</v>
      </c>
      <c r="F9" s="23">
        <f>'achieved panel'!F9</f>
        <v>1</v>
      </c>
      <c r="G9" s="23">
        <f>'achieved panel'!G9</f>
        <v>3</v>
      </c>
      <c r="H9" s="23">
        <f>'achieved panel'!H9</f>
        <v>2</v>
      </c>
      <c r="I9" s="23">
        <f>'achieved panel'!I9</f>
        <v>6</v>
      </c>
      <c r="J9" s="23">
        <f>'achieved panel'!J9</f>
        <v>3</v>
      </c>
      <c r="K9" s="23">
        <f>'achieved panel'!K9</f>
        <v>1</v>
      </c>
      <c r="L9" s="23">
        <f>'achieved panel'!L9</f>
        <v>2</v>
      </c>
      <c r="M9" s="23">
        <f>'achieved panel'!M9</f>
        <v>9</v>
      </c>
      <c r="N9" s="23">
        <f>'achieved panel'!N9</f>
        <v>3</v>
      </c>
      <c r="O9" s="23">
        <f>'achieved panel'!O9</f>
        <v>1</v>
      </c>
      <c r="P9" s="23">
        <f>'achieved panel'!P9</f>
        <v>2</v>
      </c>
      <c r="Q9" s="23">
        <f>'achieved panel'!Q9</f>
        <v>6</v>
      </c>
      <c r="R9" s="23">
        <f>'achieved panel'!R9</f>
        <v>1</v>
      </c>
      <c r="S9" s="23">
        <f>'achieved panel'!S9</f>
        <v>0</v>
      </c>
      <c r="T9" s="23">
        <f>'achieved panel'!T9</f>
        <v>5</v>
      </c>
      <c r="U9" s="20"/>
    </row>
    <row r="10" spans="1:21" x14ac:dyDescent="0.45">
      <c r="A10" s="4" t="str">
        <f>'achieved panel'!A10</f>
        <v>Assam</v>
      </c>
      <c r="B10" s="2" t="str">
        <f>LEFT('achieved panel'!B10,FIND(")",'achieved panel'!B10))</f>
        <v>Large (100 or more)</v>
      </c>
      <c r="C10" s="23">
        <f>'achieved panel'!C10</f>
        <v>4</v>
      </c>
      <c r="D10" s="23">
        <f>'achieved panel'!D10</f>
        <v>3</v>
      </c>
      <c r="E10" s="23">
        <f>'achieved panel'!E10</f>
        <v>0</v>
      </c>
      <c r="F10" s="23">
        <f>'achieved panel'!F10</f>
        <v>4</v>
      </c>
      <c r="G10" s="23">
        <f>'achieved panel'!G10</f>
        <v>0</v>
      </c>
      <c r="H10" s="23">
        <f>'achieved panel'!H10</f>
        <v>2</v>
      </c>
      <c r="I10" s="23">
        <f>'achieved panel'!I10</f>
        <v>1</v>
      </c>
      <c r="J10" s="23">
        <f>'achieved panel'!J10</f>
        <v>1</v>
      </c>
      <c r="K10" s="23">
        <f>'achieved panel'!K10</f>
        <v>2</v>
      </c>
      <c r="L10" s="23">
        <f>'achieved panel'!L10</f>
        <v>1</v>
      </c>
      <c r="M10" s="23">
        <f>'achieved panel'!M10</f>
        <v>2</v>
      </c>
      <c r="N10" s="23">
        <f>'achieved panel'!N10</f>
        <v>0</v>
      </c>
      <c r="O10" s="23">
        <f>'achieved panel'!O10</f>
        <v>0</v>
      </c>
      <c r="P10" s="23">
        <f>'achieved panel'!P10</f>
        <v>1</v>
      </c>
      <c r="Q10" s="23">
        <f>'achieved panel'!Q10</f>
        <v>0</v>
      </c>
      <c r="R10" s="23">
        <f>'achieved panel'!R10</f>
        <v>1</v>
      </c>
      <c r="S10" s="23">
        <f>'achieved panel'!S10</f>
        <v>0</v>
      </c>
      <c r="T10" s="23">
        <f>'achieved panel'!T10</f>
        <v>3</v>
      </c>
      <c r="U10" s="20">
        <f t="shared" ref="U10" si="1">SUM(C10:T13)</f>
        <v>139</v>
      </c>
    </row>
    <row r="11" spans="1:21" x14ac:dyDescent="0.45">
      <c r="A11" s="4" t="str">
        <f>'achieved panel'!A11</f>
        <v>Bihar</v>
      </c>
      <c r="B11" s="2" t="str">
        <f>LEFT('achieved panel'!B11,FIND(")",'achieved panel'!B11))</f>
        <v>Small (5-19)</v>
      </c>
      <c r="C11" s="23">
        <f>'achieved panel'!C11</f>
        <v>1</v>
      </c>
      <c r="D11" s="23">
        <f>'achieved panel'!D11</f>
        <v>0</v>
      </c>
      <c r="E11" s="23">
        <f>'achieved panel'!E11</f>
        <v>4</v>
      </c>
      <c r="F11" s="23">
        <f>'achieved panel'!F11</f>
        <v>3</v>
      </c>
      <c r="G11" s="23">
        <f>'achieved panel'!G11</f>
        <v>0</v>
      </c>
      <c r="H11" s="23">
        <f>'achieved panel'!H11</f>
        <v>1</v>
      </c>
      <c r="I11" s="23">
        <f>'achieved panel'!I11</f>
        <v>1</v>
      </c>
      <c r="J11" s="23">
        <f>'achieved panel'!J11</f>
        <v>1</v>
      </c>
      <c r="K11" s="23">
        <f>'achieved panel'!K11</f>
        <v>3</v>
      </c>
      <c r="L11" s="23">
        <f>'achieved panel'!L11</f>
        <v>0</v>
      </c>
      <c r="M11" s="23">
        <f>'achieved panel'!M11</f>
        <v>4</v>
      </c>
      <c r="N11" s="23">
        <f>'achieved panel'!N11</f>
        <v>3</v>
      </c>
      <c r="O11" s="23">
        <f>'achieved panel'!O11</f>
        <v>6</v>
      </c>
      <c r="P11" s="23">
        <f>'achieved panel'!P11</f>
        <v>6</v>
      </c>
      <c r="Q11" s="23">
        <f>'achieved panel'!Q11</f>
        <v>4</v>
      </c>
      <c r="R11" s="23">
        <f>'achieved panel'!R11</f>
        <v>1</v>
      </c>
      <c r="S11" s="23">
        <f>'achieved panel'!S11</f>
        <v>0</v>
      </c>
      <c r="T11" s="23">
        <f>'achieved panel'!T11</f>
        <v>6</v>
      </c>
      <c r="U11" s="20"/>
    </row>
    <row r="12" spans="1:21" x14ac:dyDescent="0.45">
      <c r="A12" s="4" t="str">
        <f>'achieved panel'!A12</f>
        <v>Bihar</v>
      </c>
      <c r="B12" s="2" t="str">
        <f>LEFT('achieved panel'!B12,FIND(")",'achieved panel'!B12))</f>
        <v>Medium (20-99)</v>
      </c>
      <c r="C12" s="23">
        <f>'achieved panel'!C12</f>
        <v>3</v>
      </c>
      <c r="D12" s="23">
        <f>'achieved panel'!D12</f>
        <v>0</v>
      </c>
      <c r="E12" s="23">
        <f>'achieved panel'!E12</f>
        <v>2</v>
      </c>
      <c r="F12" s="23">
        <f>'achieved panel'!F12</f>
        <v>3</v>
      </c>
      <c r="G12" s="23">
        <f>'achieved panel'!G12</f>
        <v>2</v>
      </c>
      <c r="H12" s="23">
        <f>'achieved panel'!H12</f>
        <v>0</v>
      </c>
      <c r="I12" s="23">
        <f>'achieved panel'!I12</f>
        <v>5</v>
      </c>
      <c r="J12" s="23">
        <f>'achieved panel'!J12</f>
        <v>8</v>
      </c>
      <c r="K12" s="23">
        <f>'achieved panel'!K12</f>
        <v>6</v>
      </c>
      <c r="L12" s="23">
        <f>'achieved panel'!L12</f>
        <v>0</v>
      </c>
      <c r="M12" s="23">
        <f>'achieved panel'!M12</f>
        <v>3</v>
      </c>
      <c r="N12" s="23">
        <f>'achieved panel'!N12</f>
        <v>3</v>
      </c>
      <c r="O12" s="23">
        <f>'achieved panel'!O12</f>
        <v>0</v>
      </c>
      <c r="P12" s="23">
        <f>'achieved panel'!P12</f>
        <v>3</v>
      </c>
      <c r="Q12" s="23">
        <f>'achieved panel'!Q12</f>
        <v>7</v>
      </c>
      <c r="R12" s="23">
        <f>'achieved panel'!R12</f>
        <v>0</v>
      </c>
      <c r="S12" s="23">
        <f>'achieved panel'!S12</f>
        <v>0</v>
      </c>
      <c r="T12" s="23">
        <f>'achieved panel'!T12</f>
        <v>11</v>
      </c>
      <c r="U12" s="20"/>
    </row>
    <row r="13" spans="1:21" x14ac:dyDescent="0.45">
      <c r="A13" s="4" t="str">
        <f>'achieved panel'!A13</f>
        <v>Bihar</v>
      </c>
      <c r="B13" s="2" t="str">
        <f>LEFT('achieved panel'!B13,FIND(")",'achieved panel'!B13))</f>
        <v>Large (100 or more)</v>
      </c>
      <c r="C13" s="23">
        <f>'achieved panel'!C13</f>
        <v>6</v>
      </c>
      <c r="D13" s="23">
        <f>'achieved panel'!D13</f>
        <v>0</v>
      </c>
      <c r="E13" s="23">
        <f>'achieved panel'!E13</f>
        <v>0</v>
      </c>
      <c r="F13" s="23">
        <f>'achieved panel'!F13</f>
        <v>1</v>
      </c>
      <c r="G13" s="23">
        <f>'achieved panel'!G13</f>
        <v>0</v>
      </c>
      <c r="H13" s="23">
        <f>'achieved panel'!H13</f>
        <v>0</v>
      </c>
      <c r="I13" s="23">
        <f>'achieved panel'!I13</f>
        <v>2</v>
      </c>
      <c r="J13" s="23">
        <f>'achieved panel'!J13</f>
        <v>2</v>
      </c>
      <c r="K13" s="23">
        <f>'achieved panel'!K13</f>
        <v>0</v>
      </c>
      <c r="L13" s="23">
        <f>'achieved panel'!L13</f>
        <v>0</v>
      </c>
      <c r="M13" s="23">
        <f>'achieved panel'!M13</f>
        <v>2</v>
      </c>
      <c r="N13" s="23">
        <f>'achieved panel'!N13</f>
        <v>0</v>
      </c>
      <c r="O13" s="23">
        <f>'achieved panel'!O13</f>
        <v>0</v>
      </c>
      <c r="P13" s="23">
        <f>'achieved panel'!P13</f>
        <v>0</v>
      </c>
      <c r="Q13" s="23">
        <f>'achieved panel'!Q13</f>
        <v>0</v>
      </c>
      <c r="R13" s="23">
        <f>'achieved panel'!R13</f>
        <v>0</v>
      </c>
      <c r="S13" s="23">
        <f>'achieved panel'!S13</f>
        <v>0</v>
      </c>
      <c r="T13" s="23">
        <f>'achieved panel'!T13</f>
        <v>1</v>
      </c>
      <c r="U13" s="20"/>
    </row>
    <row r="14" spans="1:21" x14ac:dyDescent="0.45">
      <c r="A14" s="4" t="str">
        <f>'achieved panel'!A14</f>
        <v>Chhattisgarh</v>
      </c>
      <c r="B14" s="2" t="str">
        <f>LEFT('achieved panel'!B14,FIND(")",'achieved panel'!B14))</f>
        <v>Small (5-19)</v>
      </c>
      <c r="C14" s="23">
        <f>'achieved panel'!C14</f>
        <v>4</v>
      </c>
      <c r="D14" s="23">
        <f>'achieved panel'!D14</f>
        <v>2</v>
      </c>
      <c r="E14" s="23">
        <f>'achieved panel'!E14</f>
        <v>0</v>
      </c>
      <c r="F14" s="23">
        <f>'achieved panel'!F14</f>
        <v>2</v>
      </c>
      <c r="G14" s="23">
        <f>'achieved panel'!G14</f>
        <v>0</v>
      </c>
      <c r="H14" s="23">
        <f>'achieved panel'!H14</f>
        <v>0</v>
      </c>
      <c r="I14" s="23">
        <f>'achieved panel'!I14</f>
        <v>0</v>
      </c>
      <c r="J14" s="23">
        <f>'achieved panel'!J14</f>
        <v>1</v>
      </c>
      <c r="K14" s="23">
        <f>'achieved panel'!K14</f>
        <v>0</v>
      </c>
      <c r="L14" s="23">
        <f>'achieved panel'!L14</f>
        <v>0</v>
      </c>
      <c r="M14" s="23">
        <f>'achieved panel'!M14</f>
        <v>5</v>
      </c>
      <c r="N14" s="23">
        <f>'achieved panel'!N14</f>
        <v>3</v>
      </c>
      <c r="O14" s="23">
        <f>'achieved panel'!O14</f>
        <v>4</v>
      </c>
      <c r="P14" s="23">
        <f>'achieved panel'!P14</f>
        <v>9</v>
      </c>
      <c r="Q14" s="23">
        <f>'achieved panel'!Q14</f>
        <v>3</v>
      </c>
      <c r="R14" s="23">
        <f>'achieved panel'!R14</f>
        <v>0</v>
      </c>
      <c r="S14" s="23">
        <f>'achieved panel'!S14</f>
        <v>2</v>
      </c>
      <c r="T14" s="23">
        <f>'achieved panel'!T14</f>
        <v>5</v>
      </c>
      <c r="U14" s="20">
        <f t="shared" ref="U14" si="2">SUM(C14:T17)</f>
        <v>186</v>
      </c>
    </row>
    <row r="15" spans="1:21" x14ac:dyDescent="0.45">
      <c r="A15" s="4" t="str">
        <f>'achieved panel'!A15</f>
        <v>Chhattisgarh</v>
      </c>
      <c r="B15" s="2" t="str">
        <f>LEFT('achieved panel'!B15,FIND(")",'achieved panel'!B15))</f>
        <v>Medium (20-99)</v>
      </c>
      <c r="C15" s="23">
        <f>'achieved panel'!C15</f>
        <v>2</v>
      </c>
      <c r="D15" s="23">
        <f>'achieved panel'!D15</f>
        <v>1</v>
      </c>
      <c r="E15" s="23">
        <f>'achieved panel'!E15</f>
        <v>0</v>
      </c>
      <c r="F15" s="23">
        <f>'achieved panel'!F15</f>
        <v>4</v>
      </c>
      <c r="G15" s="23">
        <f>'achieved panel'!G15</f>
        <v>0</v>
      </c>
      <c r="H15" s="23">
        <f>'achieved panel'!H15</f>
        <v>3</v>
      </c>
      <c r="I15" s="23">
        <f>'achieved panel'!I15</f>
        <v>4</v>
      </c>
      <c r="J15" s="23">
        <f>'achieved panel'!J15</f>
        <v>4</v>
      </c>
      <c r="K15" s="23">
        <f>'achieved panel'!K15</f>
        <v>6</v>
      </c>
      <c r="L15" s="23">
        <f>'achieved panel'!L15</f>
        <v>3</v>
      </c>
      <c r="M15" s="23">
        <f>'achieved panel'!M15</f>
        <v>3</v>
      </c>
      <c r="N15" s="23">
        <f>'achieved panel'!N15</f>
        <v>6</v>
      </c>
      <c r="O15" s="23">
        <f>'achieved panel'!O15</f>
        <v>3</v>
      </c>
      <c r="P15" s="23">
        <f>'achieved panel'!P15</f>
        <v>4</v>
      </c>
      <c r="Q15" s="23">
        <f>'achieved panel'!Q15</f>
        <v>5</v>
      </c>
      <c r="R15" s="23">
        <f>'achieved panel'!R15</f>
        <v>0</v>
      </c>
      <c r="S15" s="23">
        <f>'achieved panel'!S15</f>
        <v>0</v>
      </c>
      <c r="T15" s="23">
        <f>'achieved panel'!T15</f>
        <v>3</v>
      </c>
      <c r="U15" s="20"/>
    </row>
    <row r="16" spans="1:21" x14ac:dyDescent="0.45">
      <c r="A16" s="4" t="str">
        <f>'achieved panel'!A16</f>
        <v>Chhattisgarh</v>
      </c>
      <c r="B16" s="2" t="str">
        <f>LEFT('achieved panel'!B16,FIND(")",'achieved panel'!B16))</f>
        <v>Large (100 or more)</v>
      </c>
      <c r="C16" s="23">
        <f>'achieved panel'!C16</f>
        <v>3</v>
      </c>
      <c r="D16" s="23">
        <f>'achieved panel'!D16</f>
        <v>3</v>
      </c>
      <c r="E16" s="23">
        <f>'achieved panel'!E16</f>
        <v>0</v>
      </c>
      <c r="F16" s="23">
        <f>'achieved panel'!F16</f>
        <v>6</v>
      </c>
      <c r="G16" s="23">
        <f>'achieved panel'!G16</f>
        <v>2</v>
      </c>
      <c r="H16" s="23">
        <f>'achieved panel'!H16</f>
        <v>2</v>
      </c>
      <c r="I16" s="23">
        <f>'achieved panel'!I16</f>
        <v>3</v>
      </c>
      <c r="J16" s="23">
        <f>'achieved panel'!J16</f>
        <v>7</v>
      </c>
      <c r="K16" s="23">
        <f>'achieved panel'!K16</f>
        <v>4</v>
      </c>
      <c r="L16" s="23">
        <f>'achieved panel'!L16</f>
        <v>0</v>
      </c>
      <c r="M16" s="23">
        <f>'achieved panel'!M16</f>
        <v>10</v>
      </c>
      <c r="N16" s="23">
        <f>'achieved panel'!N16</f>
        <v>1</v>
      </c>
      <c r="O16" s="23">
        <f>'achieved panel'!O16</f>
        <v>0</v>
      </c>
      <c r="P16" s="23">
        <f>'achieved panel'!P16</f>
        <v>2</v>
      </c>
      <c r="Q16" s="23">
        <f>'achieved panel'!Q16</f>
        <v>1</v>
      </c>
      <c r="R16" s="23">
        <f>'achieved panel'!R16</f>
        <v>1</v>
      </c>
      <c r="S16" s="23">
        <f>'achieved panel'!S16</f>
        <v>1</v>
      </c>
      <c r="T16" s="23">
        <f>'achieved panel'!T16</f>
        <v>1</v>
      </c>
      <c r="U16" s="20"/>
    </row>
    <row r="17" spans="1:21" x14ac:dyDescent="0.45">
      <c r="A17" s="4" t="str">
        <f>'achieved panel'!A17</f>
        <v>Delhi</v>
      </c>
      <c r="B17" s="2" t="str">
        <f>LEFT('achieved panel'!B17,FIND(")",'achieved panel'!B17))</f>
        <v>Small (5-19)</v>
      </c>
      <c r="C17" s="23">
        <f>'achieved panel'!C17</f>
        <v>4</v>
      </c>
      <c r="D17" s="23">
        <f>'achieved panel'!D17</f>
        <v>1</v>
      </c>
      <c r="E17" s="23">
        <f>'achieved panel'!E17</f>
        <v>3</v>
      </c>
      <c r="F17" s="23">
        <f>'achieved panel'!F17</f>
        <v>1</v>
      </c>
      <c r="G17" s="23">
        <f>'achieved panel'!G17</f>
        <v>0</v>
      </c>
      <c r="H17" s="23">
        <f>'achieved panel'!H17</f>
        <v>5</v>
      </c>
      <c r="I17" s="23">
        <f>'achieved panel'!I17</f>
        <v>2</v>
      </c>
      <c r="J17" s="23">
        <f>'achieved panel'!J17</f>
        <v>1</v>
      </c>
      <c r="K17" s="23">
        <f>'achieved panel'!K17</f>
        <v>4</v>
      </c>
      <c r="L17" s="23">
        <f>'achieved panel'!L17</f>
        <v>1</v>
      </c>
      <c r="M17" s="23">
        <f>'achieved panel'!M17</f>
        <v>5</v>
      </c>
      <c r="N17" s="23">
        <f>'achieved panel'!N17</f>
        <v>2</v>
      </c>
      <c r="O17" s="23">
        <f>'achieved panel'!O17</f>
        <v>3</v>
      </c>
      <c r="P17" s="23">
        <f>'achieved panel'!P17</f>
        <v>3</v>
      </c>
      <c r="Q17" s="23">
        <f>'achieved panel'!Q17</f>
        <v>3</v>
      </c>
      <c r="R17" s="23">
        <f>'achieved panel'!R17</f>
        <v>1</v>
      </c>
      <c r="S17" s="23">
        <f>'achieved panel'!S17</f>
        <v>1</v>
      </c>
      <c r="T17" s="23">
        <f>'achieved panel'!T17</f>
        <v>8</v>
      </c>
      <c r="U17" s="20"/>
    </row>
    <row r="18" spans="1:21" x14ac:dyDescent="0.45">
      <c r="A18" s="4" t="str">
        <f>'achieved panel'!A18</f>
        <v>Delhi</v>
      </c>
      <c r="B18" s="2" t="str">
        <f>LEFT('achieved panel'!B18,FIND(")",'achieved panel'!B18))</f>
        <v>Medium (20-99)</v>
      </c>
      <c r="C18" s="23">
        <f>'achieved panel'!C18</f>
        <v>4</v>
      </c>
      <c r="D18" s="23">
        <f>'achieved panel'!D18</f>
        <v>2</v>
      </c>
      <c r="E18" s="23">
        <f>'achieved panel'!E18</f>
        <v>3</v>
      </c>
      <c r="F18" s="23">
        <f>'achieved panel'!F18</f>
        <v>1</v>
      </c>
      <c r="G18" s="23">
        <f>'achieved panel'!G18</f>
        <v>0</v>
      </c>
      <c r="H18" s="23">
        <f>'achieved panel'!H18</f>
        <v>2</v>
      </c>
      <c r="I18" s="23">
        <f>'achieved panel'!I18</f>
        <v>3</v>
      </c>
      <c r="J18" s="23">
        <f>'achieved panel'!J18</f>
        <v>2</v>
      </c>
      <c r="K18" s="23">
        <f>'achieved panel'!K18</f>
        <v>4</v>
      </c>
      <c r="L18" s="23">
        <f>'achieved panel'!L18</f>
        <v>7</v>
      </c>
      <c r="M18" s="23">
        <f>'achieved panel'!M18</f>
        <v>5</v>
      </c>
      <c r="N18" s="23">
        <f>'achieved panel'!N18</f>
        <v>3</v>
      </c>
      <c r="O18" s="23">
        <f>'achieved panel'!O18</f>
        <v>3</v>
      </c>
      <c r="P18" s="23">
        <f>'achieved panel'!P18</f>
        <v>7</v>
      </c>
      <c r="Q18" s="23">
        <f>'achieved panel'!Q18</f>
        <v>3</v>
      </c>
      <c r="R18" s="23">
        <f>'achieved panel'!R18</f>
        <v>1</v>
      </c>
      <c r="S18" s="23">
        <f>'achieved panel'!S18</f>
        <v>1</v>
      </c>
      <c r="T18" s="23">
        <f>'achieved panel'!T18</f>
        <v>8</v>
      </c>
      <c r="U18" s="20">
        <f t="shared" ref="U18" si="3">SUM(C18:T21)</f>
        <v>175</v>
      </c>
    </row>
    <row r="19" spans="1:21" x14ac:dyDescent="0.45">
      <c r="A19" s="4" t="str">
        <f>'achieved panel'!A19</f>
        <v>Delhi</v>
      </c>
      <c r="B19" s="2" t="str">
        <f>LEFT('achieved panel'!B19,FIND(")",'achieved panel'!B19))</f>
        <v>Large (100 or more)</v>
      </c>
      <c r="C19" s="23">
        <f>'achieved panel'!C19</f>
        <v>2</v>
      </c>
      <c r="D19" s="23">
        <f>'achieved panel'!D19</f>
        <v>0</v>
      </c>
      <c r="E19" s="23">
        <f>'achieved panel'!E19</f>
        <v>7</v>
      </c>
      <c r="F19" s="23">
        <f>'achieved panel'!F19</f>
        <v>2</v>
      </c>
      <c r="G19" s="23">
        <f>'achieved panel'!G19</f>
        <v>0</v>
      </c>
      <c r="H19" s="23">
        <f>'achieved panel'!H19</f>
        <v>0</v>
      </c>
      <c r="I19" s="23">
        <f>'achieved panel'!I19</f>
        <v>2</v>
      </c>
      <c r="J19" s="23">
        <f>'achieved panel'!J19</f>
        <v>0</v>
      </c>
      <c r="K19" s="23">
        <f>'achieved panel'!K19</f>
        <v>6</v>
      </c>
      <c r="L19" s="23">
        <f>'achieved panel'!L19</f>
        <v>3</v>
      </c>
      <c r="M19" s="23">
        <f>'achieved panel'!M19</f>
        <v>11</v>
      </c>
      <c r="N19" s="23">
        <f>'achieved panel'!N19</f>
        <v>4</v>
      </c>
      <c r="O19" s="23">
        <f>'achieved panel'!O19</f>
        <v>4</v>
      </c>
      <c r="P19" s="23">
        <f>'achieved panel'!P19</f>
        <v>0</v>
      </c>
      <c r="Q19" s="23">
        <f>'achieved panel'!Q19</f>
        <v>3</v>
      </c>
      <c r="R19" s="23">
        <f>'achieved panel'!R19</f>
        <v>0</v>
      </c>
      <c r="S19" s="23">
        <f>'achieved panel'!S19</f>
        <v>1</v>
      </c>
      <c r="T19" s="23">
        <f>'achieved panel'!T19</f>
        <v>6</v>
      </c>
      <c r="U19" s="20"/>
    </row>
    <row r="20" spans="1:21" x14ac:dyDescent="0.45">
      <c r="A20" s="4" t="str">
        <f>'achieved panel'!A20</f>
        <v>Goa</v>
      </c>
      <c r="B20" s="2" t="str">
        <f>LEFT('achieved panel'!B20,FIND(")",'achieved panel'!B20))</f>
        <v>Small (5-19)</v>
      </c>
      <c r="C20" s="23">
        <f>'achieved panel'!C20</f>
        <v>3</v>
      </c>
      <c r="D20" s="23">
        <f>'achieved panel'!D20</f>
        <v>0</v>
      </c>
      <c r="E20" s="23">
        <f>'achieved panel'!E20</f>
        <v>2</v>
      </c>
      <c r="F20" s="23">
        <f>'achieved panel'!F20</f>
        <v>1</v>
      </c>
      <c r="G20" s="23">
        <f>'achieved panel'!G20</f>
        <v>0</v>
      </c>
      <c r="H20" s="23">
        <f>'achieved panel'!H20</f>
        <v>2</v>
      </c>
      <c r="I20" s="23">
        <f>'achieved panel'!I20</f>
        <v>1</v>
      </c>
      <c r="J20" s="23">
        <f>'achieved panel'!J20</f>
        <v>0</v>
      </c>
      <c r="K20" s="23">
        <f>'achieved panel'!K20</f>
        <v>0</v>
      </c>
      <c r="L20" s="23">
        <f>'achieved panel'!L20</f>
        <v>0</v>
      </c>
      <c r="M20" s="23">
        <f>'achieved panel'!M20</f>
        <v>7</v>
      </c>
      <c r="N20" s="23">
        <f>'achieved panel'!N20</f>
        <v>3</v>
      </c>
      <c r="O20" s="23">
        <f>'achieved panel'!O20</f>
        <v>3</v>
      </c>
      <c r="P20" s="23">
        <f>'achieved panel'!P20</f>
        <v>2</v>
      </c>
      <c r="Q20" s="23">
        <f>'achieved panel'!Q20</f>
        <v>0</v>
      </c>
      <c r="R20" s="23">
        <f>'achieved panel'!R20</f>
        <v>0</v>
      </c>
      <c r="S20" s="23">
        <f>'achieved panel'!S20</f>
        <v>0</v>
      </c>
      <c r="T20" s="23">
        <f>'achieved panel'!T20</f>
        <v>4</v>
      </c>
      <c r="U20" s="20"/>
    </row>
    <row r="21" spans="1:21" x14ac:dyDescent="0.45">
      <c r="A21" s="4" t="str">
        <f>'achieved panel'!A21</f>
        <v>Goa</v>
      </c>
      <c r="B21" s="2" t="str">
        <f>LEFT('achieved panel'!B21,FIND(")",'achieved panel'!B21))</f>
        <v>Medium (20-99)</v>
      </c>
      <c r="C21" s="23">
        <f>'achieved panel'!C21</f>
        <v>3</v>
      </c>
      <c r="D21" s="23">
        <f>'achieved panel'!D21</f>
        <v>1</v>
      </c>
      <c r="E21" s="23">
        <f>'achieved panel'!E21</f>
        <v>0</v>
      </c>
      <c r="F21" s="23">
        <f>'achieved panel'!F21</f>
        <v>4</v>
      </c>
      <c r="G21" s="23">
        <f>'achieved panel'!G21</f>
        <v>0</v>
      </c>
      <c r="H21" s="23">
        <f>'achieved panel'!H21</f>
        <v>2</v>
      </c>
      <c r="I21" s="23">
        <f>'achieved panel'!I21</f>
        <v>1</v>
      </c>
      <c r="J21" s="23">
        <f>'achieved panel'!J21</f>
        <v>2</v>
      </c>
      <c r="K21" s="23">
        <f>'achieved panel'!K21</f>
        <v>1</v>
      </c>
      <c r="L21" s="23">
        <f>'achieved panel'!L21</f>
        <v>3</v>
      </c>
      <c r="M21" s="23">
        <f>'achieved panel'!M21</f>
        <v>6</v>
      </c>
      <c r="N21" s="23">
        <f>'achieved panel'!N21</f>
        <v>0</v>
      </c>
      <c r="O21" s="23">
        <f>'achieved panel'!O21</f>
        <v>2</v>
      </c>
      <c r="P21" s="23">
        <f>'achieved panel'!P21</f>
        <v>3</v>
      </c>
      <c r="Q21" s="23">
        <f>'achieved panel'!Q21</f>
        <v>4</v>
      </c>
      <c r="R21" s="23">
        <f>'achieved panel'!R21</f>
        <v>2</v>
      </c>
      <c r="S21" s="23">
        <f>'achieved panel'!S21</f>
        <v>0</v>
      </c>
      <c r="T21" s="23">
        <f>'achieved panel'!T21</f>
        <v>3</v>
      </c>
      <c r="U21" s="20"/>
    </row>
    <row r="22" spans="1:21" x14ac:dyDescent="0.45">
      <c r="A22" s="4" t="str">
        <f>'achieved panel'!A22</f>
        <v>Goa</v>
      </c>
      <c r="B22" s="2" t="str">
        <f>LEFT('achieved panel'!B22,FIND(")",'achieved panel'!B22))</f>
        <v>Large (100 or more)</v>
      </c>
      <c r="C22" s="23">
        <f>'achieved panel'!C22</f>
        <v>5</v>
      </c>
      <c r="D22" s="23">
        <f>'achieved panel'!D22</f>
        <v>1</v>
      </c>
      <c r="E22" s="23">
        <f>'achieved panel'!E22</f>
        <v>1</v>
      </c>
      <c r="F22" s="23">
        <f>'achieved panel'!F22</f>
        <v>2</v>
      </c>
      <c r="G22" s="23">
        <f>'achieved panel'!G22</f>
        <v>6</v>
      </c>
      <c r="H22" s="23">
        <f>'achieved panel'!H22</f>
        <v>2</v>
      </c>
      <c r="I22" s="23">
        <f>'achieved panel'!I22</f>
        <v>0</v>
      </c>
      <c r="J22" s="23">
        <f>'achieved panel'!J22</f>
        <v>2</v>
      </c>
      <c r="K22" s="23">
        <f>'achieved panel'!K22</f>
        <v>4</v>
      </c>
      <c r="L22" s="23">
        <f>'achieved panel'!L22</f>
        <v>5</v>
      </c>
      <c r="M22" s="23">
        <f>'achieved panel'!M22</f>
        <v>7</v>
      </c>
      <c r="N22" s="23">
        <f>'achieved panel'!N22</f>
        <v>0</v>
      </c>
      <c r="O22" s="23">
        <f>'achieved panel'!O22</f>
        <v>2</v>
      </c>
      <c r="P22" s="23">
        <f>'achieved panel'!P22</f>
        <v>0</v>
      </c>
      <c r="Q22" s="23">
        <f>'achieved panel'!Q22</f>
        <v>6</v>
      </c>
      <c r="R22" s="23">
        <f>'achieved panel'!R22</f>
        <v>0</v>
      </c>
      <c r="S22" s="23">
        <f>'achieved panel'!S22</f>
        <v>0</v>
      </c>
      <c r="T22" s="23">
        <f>'achieved panel'!T22</f>
        <v>3</v>
      </c>
      <c r="U22" s="20">
        <f t="shared" ref="U22" si="4">SUM(C22:T25)</f>
        <v>278</v>
      </c>
    </row>
    <row r="23" spans="1:21" x14ac:dyDescent="0.45">
      <c r="A23" s="4" t="str">
        <f>'achieved panel'!A23</f>
        <v>Gujarat, Dadra &amp; Nagar Haveli &amp; Daman &amp; Diu</v>
      </c>
      <c r="B23" s="2" t="str">
        <f>LEFT('achieved panel'!B23,FIND(")",'achieved panel'!B23))</f>
        <v>Small (5-19)</v>
      </c>
      <c r="C23" s="23">
        <f>'achieved panel'!C23</f>
        <v>3</v>
      </c>
      <c r="D23" s="23">
        <f>'achieved panel'!D23</f>
        <v>4</v>
      </c>
      <c r="E23" s="23">
        <f>'achieved panel'!E23</f>
        <v>20</v>
      </c>
      <c r="F23" s="23">
        <f>'achieved panel'!F23</f>
        <v>2</v>
      </c>
      <c r="G23" s="23">
        <f>'achieved panel'!G23</f>
        <v>0</v>
      </c>
      <c r="H23" s="23">
        <f>'achieved panel'!H23</f>
        <v>3</v>
      </c>
      <c r="I23" s="23">
        <f>'achieved panel'!I23</f>
        <v>3</v>
      </c>
      <c r="J23" s="23">
        <f>'achieved panel'!J23</f>
        <v>3</v>
      </c>
      <c r="K23" s="23">
        <f>'achieved panel'!K23</f>
        <v>4</v>
      </c>
      <c r="L23" s="23">
        <f>'achieved panel'!L23</f>
        <v>2</v>
      </c>
      <c r="M23" s="23">
        <f>'achieved panel'!M23</f>
        <v>19</v>
      </c>
      <c r="N23" s="23">
        <f>'achieved panel'!N23</f>
        <v>3</v>
      </c>
      <c r="O23" s="23">
        <f>'achieved panel'!O23</f>
        <v>7</v>
      </c>
      <c r="P23" s="23">
        <f>'achieved panel'!P23</f>
        <v>2</v>
      </c>
      <c r="Q23" s="23">
        <f>'achieved panel'!Q23</f>
        <v>1</v>
      </c>
      <c r="R23" s="23">
        <f>'achieved panel'!R23</f>
        <v>0</v>
      </c>
      <c r="S23" s="23">
        <f>'achieved panel'!S23</f>
        <v>3</v>
      </c>
      <c r="T23" s="23">
        <f>'achieved panel'!T23</f>
        <v>3</v>
      </c>
      <c r="U23" s="20"/>
    </row>
    <row r="24" spans="1:21" x14ac:dyDescent="0.45">
      <c r="A24" s="4" t="str">
        <f>'achieved panel'!A24</f>
        <v>Gujarat, Dadra &amp; Nagar Haveli &amp; Daman &amp; Diu</v>
      </c>
      <c r="B24" s="2" t="str">
        <f>LEFT('achieved panel'!B24,FIND(")",'achieved panel'!B24))</f>
        <v>Medium (20-99)</v>
      </c>
      <c r="C24" s="23">
        <f>'achieved panel'!C24</f>
        <v>3</v>
      </c>
      <c r="D24" s="23">
        <f>'achieved panel'!D24</f>
        <v>1</v>
      </c>
      <c r="E24" s="23">
        <f>'achieved panel'!E24</f>
        <v>6</v>
      </c>
      <c r="F24" s="23">
        <f>'achieved panel'!F24</f>
        <v>4</v>
      </c>
      <c r="G24" s="23">
        <f>'achieved panel'!G24</f>
        <v>4</v>
      </c>
      <c r="H24" s="23">
        <f>'achieved panel'!H24</f>
        <v>4</v>
      </c>
      <c r="I24" s="23">
        <f>'achieved panel'!I24</f>
        <v>2</v>
      </c>
      <c r="J24" s="23">
        <f>'achieved panel'!J24</f>
        <v>2</v>
      </c>
      <c r="K24" s="23">
        <f>'achieved panel'!K24</f>
        <v>7</v>
      </c>
      <c r="L24" s="23">
        <f>'achieved panel'!L24</f>
        <v>2</v>
      </c>
      <c r="M24" s="23">
        <f>'achieved panel'!M24</f>
        <v>11</v>
      </c>
      <c r="N24" s="23">
        <f>'achieved panel'!N24</f>
        <v>4</v>
      </c>
      <c r="O24" s="23">
        <f>'achieved panel'!O24</f>
        <v>4</v>
      </c>
      <c r="P24" s="23">
        <f>'achieved panel'!P24</f>
        <v>2</v>
      </c>
      <c r="Q24" s="23">
        <f>'achieved panel'!Q24</f>
        <v>4</v>
      </c>
      <c r="R24" s="23">
        <f>'achieved panel'!R24</f>
        <v>1</v>
      </c>
      <c r="S24" s="23">
        <f>'achieved panel'!S24</f>
        <v>1</v>
      </c>
      <c r="T24" s="23">
        <f>'achieved panel'!T24</f>
        <v>4</v>
      </c>
      <c r="U24" s="20"/>
    </row>
    <row r="25" spans="1:21" x14ac:dyDescent="0.45">
      <c r="A25" s="4" t="str">
        <f>'achieved panel'!A25</f>
        <v>Gujarat, Dadra &amp; Nagar Haveli &amp; Daman &amp; Diu</v>
      </c>
      <c r="B25" s="2" t="str">
        <f>LEFT('achieved panel'!B25,FIND(")",'achieved panel'!B25))</f>
        <v>Large (100 or more)</v>
      </c>
      <c r="C25" s="23">
        <f>'achieved panel'!C25</f>
        <v>5</v>
      </c>
      <c r="D25" s="23">
        <f>'achieved panel'!D25</f>
        <v>7</v>
      </c>
      <c r="E25" s="23">
        <f>'achieved panel'!E25</f>
        <v>7</v>
      </c>
      <c r="F25" s="23">
        <f>'achieved panel'!F25</f>
        <v>6</v>
      </c>
      <c r="G25" s="23">
        <f>'achieved panel'!G25</f>
        <v>5</v>
      </c>
      <c r="H25" s="23">
        <f>'achieved panel'!H25</f>
        <v>3</v>
      </c>
      <c r="I25" s="23">
        <f>'achieved panel'!I25</f>
        <v>4</v>
      </c>
      <c r="J25" s="23">
        <f>'achieved panel'!J25</f>
        <v>3</v>
      </c>
      <c r="K25" s="23">
        <f>'achieved panel'!K25</f>
        <v>11</v>
      </c>
      <c r="L25" s="23">
        <f>'achieved panel'!L25</f>
        <v>6</v>
      </c>
      <c r="M25" s="23">
        <f>'achieved panel'!M25</f>
        <v>8</v>
      </c>
      <c r="N25" s="23">
        <f>'achieved panel'!N25</f>
        <v>3</v>
      </c>
      <c r="O25" s="23">
        <f>'achieved panel'!O25</f>
        <v>2</v>
      </c>
      <c r="P25" s="23">
        <f>'achieved panel'!P25</f>
        <v>3</v>
      </c>
      <c r="Q25" s="23">
        <f>'achieved panel'!Q25</f>
        <v>5</v>
      </c>
      <c r="R25" s="23">
        <f>'achieved panel'!R25</f>
        <v>0</v>
      </c>
      <c r="S25" s="23">
        <f>'achieved panel'!S25</f>
        <v>1</v>
      </c>
      <c r="T25" s="23">
        <f>'achieved panel'!T25</f>
        <v>5</v>
      </c>
      <c r="U25" s="20"/>
    </row>
    <row r="26" spans="1:21" x14ac:dyDescent="0.45">
      <c r="A26" s="4" t="str">
        <f>'achieved panel'!A26</f>
        <v>Haryana</v>
      </c>
      <c r="B26" s="2" t="str">
        <f>LEFT('achieved panel'!B26,FIND(")",'achieved panel'!B26))</f>
        <v>Small (5-19)</v>
      </c>
      <c r="C26" s="23">
        <f>'achieved panel'!C26</f>
        <v>4</v>
      </c>
      <c r="D26" s="23">
        <f>'achieved panel'!D26</f>
        <v>2</v>
      </c>
      <c r="E26" s="23">
        <f>'achieved panel'!E26</f>
        <v>2</v>
      </c>
      <c r="F26" s="23">
        <f>'achieved panel'!F26</f>
        <v>1</v>
      </c>
      <c r="G26" s="23">
        <f>'achieved panel'!G26</f>
        <v>0</v>
      </c>
      <c r="H26" s="23">
        <f>'achieved panel'!H26</f>
        <v>2</v>
      </c>
      <c r="I26" s="23">
        <f>'achieved panel'!I26</f>
        <v>4</v>
      </c>
      <c r="J26" s="23">
        <f>'achieved panel'!J26</f>
        <v>1</v>
      </c>
      <c r="K26" s="23">
        <f>'achieved panel'!K26</f>
        <v>4</v>
      </c>
      <c r="L26" s="23">
        <f>'achieved panel'!L26</f>
        <v>0</v>
      </c>
      <c r="M26" s="23">
        <f>'achieved panel'!M26</f>
        <v>4</v>
      </c>
      <c r="N26" s="23">
        <f>'achieved panel'!N26</f>
        <v>1</v>
      </c>
      <c r="O26" s="23">
        <f>'achieved panel'!O26</f>
        <v>6</v>
      </c>
      <c r="P26" s="23">
        <f>'achieved panel'!P26</f>
        <v>5</v>
      </c>
      <c r="Q26" s="23">
        <f>'achieved panel'!Q26</f>
        <v>3</v>
      </c>
      <c r="R26" s="23">
        <f>'achieved panel'!R26</f>
        <v>0</v>
      </c>
      <c r="S26" s="23">
        <f>'achieved panel'!S26</f>
        <v>0</v>
      </c>
      <c r="T26" s="23">
        <f>'achieved panel'!T26</f>
        <v>4</v>
      </c>
      <c r="U26" s="20">
        <f t="shared" ref="U26" si="5">SUM(C26:T29)</f>
        <v>193</v>
      </c>
    </row>
    <row r="27" spans="1:21" x14ac:dyDescent="0.45">
      <c r="A27" s="4" t="str">
        <f>'achieved panel'!A27</f>
        <v>Haryana</v>
      </c>
      <c r="B27" s="2" t="str">
        <f>LEFT('achieved panel'!B27,FIND(")",'achieved panel'!B27))</f>
        <v>Medium (20-99)</v>
      </c>
      <c r="C27" s="23">
        <f>'achieved panel'!C27</f>
        <v>2</v>
      </c>
      <c r="D27" s="23">
        <f>'achieved panel'!D27</f>
        <v>4</v>
      </c>
      <c r="E27" s="23">
        <f>'achieved panel'!E27</f>
        <v>1</v>
      </c>
      <c r="F27" s="23">
        <f>'achieved panel'!F27</f>
        <v>2</v>
      </c>
      <c r="G27" s="23">
        <f>'achieved panel'!G27</f>
        <v>1</v>
      </c>
      <c r="H27" s="23">
        <f>'achieved panel'!H27</f>
        <v>2</v>
      </c>
      <c r="I27" s="23">
        <f>'achieved panel'!I27</f>
        <v>5</v>
      </c>
      <c r="J27" s="23">
        <f>'achieved panel'!J27</f>
        <v>4</v>
      </c>
      <c r="K27" s="23">
        <f>'achieved panel'!K27</f>
        <v>5</v>
      </c>
      <c r="L27" s="23">
        <f>'achieved panel'!L27</f>
        <v>5</v>
      </c>
      <c r="M27" s="23">
        <f>'achieved panel'!M27</f>
        <v>8</v>
      </c>
      <c r="N27" s="23">
        <f>'achieved panel'!N27</f>
        <v>3</v>
      </c>
      <c r="O27" s="23">
        <f>'achieved panel'!O27</f>
        <v>2</v>
      </c>
      <c r="P27" s="23">
        <f>'achieved panel'!P27</f>
        <v>1</v>
      </c>
      <c r="Q27" s="23">
        <f>'achieved panel'!Q27</f>
        <v>3</v>
      </c>
      <c r="R27" s="23">
        <f>'achieved panel'!R27</f>
        <v>2</v>
      </c>
      <c r="S27" s="23">
        <f>'achieved panel'!S27</f>
        <v>1</v>
      </c>
      <c r="T27" s="23">
        <f>'achieved panel'!T27</f>
        <v>3</v>
      </c>
      <c r="U27" s="20"/>
    </row>
    <row r="28" spans="1:21" x14ac:dyDescent="0.45">
      <c r="A28" s="4" t="str">
        <f>'achieved panel'!A28</f>
        <v>Haryana</v>
      </c>
      <c r="B28" s="2" t="str">
        <f>LEFT('achieved panel'!B28,FIND(")",'achieved panel'!B28))</f>
        <v>Large (100 or more)</v>
      </c>
      <c r="C28" s="23">
        <f>'achieved panel'!C28</f>
        <v>4</v>
      </c>
      <c r="D28" s="23">
        <f>'achieved panel'!D28</f>
        <v>6</v>
      </c>
      <c r="E28" s="23">
        <f>'achieved panel'!E28</f>
        <v>6</v>
      </c>
      <c r="F28" s="23">
        <f>'achieved panel'!F28</f>
        <v>5</v>
      </c>
      <c r="G28" s="23">
        <f>'achieved panel'!G28</f>
        <v>1</v>
      </c>
      <c r="H28" s="23">
        <f>'achieved panel'!H28</f>
        <v>3</v>
      </c>
      <c r="I28" s="23">
        <f>'achieved panel'!I28</f>
        <v>2</v>
      </c>
      <c r="J28" s="23">
        <f>'achieved panel'!J28</f>
        <v>1</v>
      </c>
      <c r="K28" s="23">
        <f>'achieved panel'!K28</f>
        <v>5</v>
      </c>
      <c r="L28" s="23">
        <f>'achieved panel'!L28</f>
        <v>8</v>
      </c>
      <c r="M28" s="23">
        <f>'achieved panel'!M28</f>
        <v>11</v>
      </c>
      <c r="N28" s="23">
        <f>'achieved panel'!N28</f>
        <v>1</v>
      </c>
      <c r="O28" s="23">
        <f>'achieved panel'!O28</f>
        <v>0</v>
      </c>
      <c r="P28" s="23">
        <f>'achieved panel'!P28</f>
        <v>2</v>
      </c>
      <c r="Q28" s="23">
        <f>'achieved panel'!Q28</f>
        <v>3</v>
      </c>
      <c r="R28" s="23">
        <f>'achieved panel'!R28</f>
        <v>0</v>
      </c>
      <c r="S28" s="23">
        <f>'achieved panel'!S28</f>
        <v>0</v>
      </c>
      <c r="T28" s="23">
        <f>'achieved panel'!T28</f>
        <v>5</v>
      </c>
      <c r="U28" s="20"/>
    </row>
    <row r="29" spans="1:21" x14ac:dyDescent="0.45">
      <c r="A29" s="4" t="str">
        <f>'achieved panel'!A29</f>
        <v>Himachal Pradesh</v>
      </c>
      <c r="B29" s="2" t="str">
        <f>LEFT('achieved panel'!B29,FIND(")",'achieved panel'!B29))</f>
        <v>Small (5-19)</v>
      </c>
      <c r="C29" s="23">
        <f>'achieved panel'!C29</f>
        <v>3</v>
      </c>
      <c r="D29" s="23">
        <f>'achieved panel'!D29</f>
        <v>1</v>
      </c>
      <c r="E29" s="23">
        <f>'achieved panel'!E29</f>
        <v>1</v>
      </c>
      <c r="F29" s="23">
        <f>'achieved panel'!F29</f>
        <v>1</v>
      </c>
      <c r="G29" s="23">
        <f>'achieved panel'!G29</f>
        <v>0</v>
      </c>
      <c r="H29" s="23">
        <f>'achieved panel'!H29</f>
        <v>2</v>
      </c>
      <c r="I29" s="23">
        <f>'achieved panel'!I29</f>
        <v>1</v>
      </c>
      <c r="J29" s="23">
        <f>'achieved panel'!J29</f>
        <v>0</v>
      </c>
      <c r="K29" s="23">
        <f>'achieved panel'!K29</f>
        <v>1</v>
      </c>
      <c r="L29" s="23">
        <f>'achieved panel'!L29</f>
        <v>0</v>
      </c>
      <c r="M29" s="23">
        <f>'achieved panel'!M29</f>
        <v>4</v>
      </c>
      <c r="N29" s="23">
        <f>'achieved panel'!N29</f>
        <v>2</v>
      </c>
      <c r="O29" s="23">
        <f>'achieved panel'!O29</f>
        <v>5</v>
      </c>
      <c r="P29" s="23">
        <f>'achieved panel'!P29</f>
        <v>5</v>
      </c>
      <c r="Q29" s="23">
        <f>'achieved panel'!Q29</f>
        <v>3</v>
      </c>
      <c r="R29" s="23">
        <f>'achieved panel'!R29</f>
        <v>0</v>
      </c>
      <c r="S29" s="23">
        <f>'achieved panel'!S29</f>
        <v>0</v>
      </c>
      <c r="T29" s="23">
        <f>'achieved panel'!T29</f>
        <v>4</v>
      </c>
      <c r="U29" s="20"/>
    </row>
    <row r="30" spans="1:21" x14ac:dyDescent="0.45">
      <c r="A30" s="4" t="str">
        <f>'achieved panel'!A30</f>
        <v>Himachal Pradesh</v>
      </c>
      <c r="B30" s="2" t="str">
        <f>LEFT('achieved panel'!B30,FIND(")",'achieved panel'!B30))</f>
        <v>Medium (20-99)</v>
      </c>
      <c r="C30" s="23">
        <f>'achieved panel'!C30</f>
        <v>3</v>
      </c>
      <c r="D30" s="23">
        <f>'achieved panel'!D30</f>
        <v>0</v>
      </c>
      <c r="E30" s="23">
        <f>'achieved panel'!E30</f>
        <v>3</v>
      </c>
      <c r="F30" s="23">
        <f>'achieved panel'!F30</f>
        <v>2</v>
      </c>
      <c r="G30" s="23">
        <f>'achieved panel'!G30</f>
        <v>3</v>
      </c>
      <c r="H30" s="23">
        <f>'achieved panel'!H30</f>
        <v>4</v>
      </c>
      <c r="I30" s="23">
        <f>'achieved panel'!I30</f>
        <v>3</v>
      </c>
      <c r="J30" s="23">
        <f>'achieved panel'!J30</f>
        <v>1</v>
      </c>
      <c r="K30" s="23">
        <f>'achieved panel'!K30</f>
        <v>2</v>
      </c>
      <c r="L30" s="23">
        <f>'achieved panel'!L30</f>
        <v>2</v>
      </c>
      <c r="M30" s="23">
        <f>'achieved panel'!M30</f>
        <v>4</v>
      </c>
      <c r="N30" s="23">
        <f>'achieved panel'!N30</f>
        <v>6</v>
      </c>
      <c r="O30" s="23">
        <f>'achieved panel'!O30</f>
        <v>0</v>
      </c>
      <c r="P30" s="23">
        <f>'achieved panel'!P30</f>
        <v>1</v>
      </c>
      <c r="Q30" s="23">
        <f>'achieved panel'!Q30</f>
        <v>5</v>
      </c>
      <c r="R30" s="23">
        <f>'achieved panel'!R30</f>
        <v>0</v>
      </c>
      <c r="S30" s="23">
        <f>'achieved panel'!S30</f>
        <v>0</v>
      </c>
      <c r="T30" s="23">
        <f>'achieved panel'!T30</f>
        <v>1</v>
      </c>
      <c r="U30" s="20">
        <f t="shared" ref="U30" si="6">SUM(C30:T33)</f>
        <v>188</v>
      </c>
    </row>
    <row r="31" spans="1:21" x14ac:dyDescent="0.45">
      <c r="A31" s="4" t="str">
        <f>'achieved panel'!A31</f>
        <v>Himachal Pradesh</v>
      </c>
      <c r="B31" s="2" t="str">
        <f>LEFT('achieved panel'!B31,FIND(")",'achieved panel'!B31))</f>
        <v>Large (100 or more)</v>
      </c>
      <c r="C31" s="23">
        <f>'achieved panel'!C31</f>
        <v>3</v>
      </c>
      <c r="D31" s="23">
        <f>'achieved panel'!D31</f>
        <v>4</v>
      </c>
      <c r="E31" s="23">
        <f>'achieved panel'!E31</f>
        <v>3</v>
      </c>
      <c r="F31" s="23">
        <f>'achieved panel'!F31</f>
        <v>6</v>
      </c>
      <c r="G31" s="23">
        <f>'achieved panel'!G31</f>
        <v>6</v>
      </c>
      <c r="H31" s="23">
        <f>'achieved panel'!H31</f>
        <v>4</v>
      </c>
      <c r="I31" s="23">
        <f>'achieved panel'!I31</f>
        <v>4</v>
      </c>
      <c r="J31" s="23">
        <f>'achieved panel'!J31</f>
        <v>7</v>
      </c>
      <c r="K31" s="23">
        <f>'achieved panel'!K31</f>
        <v>5</v>
      </c>
      <c r="L31" s="23">
        <f>'achieved panel'!L31</f>
        <v>3</v>
      </c>
      <c r="M31" s="23">
        <f>'achieved panel'!M31</f>
        <v>5</v>
      </c>
      <c r="N31" s="23">
        <f>'achieved panel'!N31</f>
        <v>0</v>
      </c>
      <c r="O31" s="23">
        <f>'achieved panel'!O31</f>
        <v>0</v>
      </c>
      <c r="P31" s="23">
        <f>'achieved panel'!P31</f>
        <v>0</v>
      </c>
      <c r="Q31" s="23">
        <f>'achieved panel'!Q31</f>
        <v>0</v>
      </c>
      <c r="R31" s="23">
        <f>'achieved panel'!R31</f>
        <v>0</v>
      </c>
      <c r="S31" s="23">
        <f>'achieved panel'!S31</f>
        <v>0</v>
      </c>
      <c r="T31" s="23">
        <f>'achieved panel'!T31</f>
        <v>0</v>
      </c>
      <c r="U31" s="20"/>
    </row>
    <row r="32" spans="1:21" x14ac:dyDescent="0.45">
      <c r="A32" s="4" t="str">
        <f>'achieved panel'!A32</f>
        <v>Jammu &amp; Kashmir (union territory), Ladakh</v>
      </c>
      <c r="B32" s="2" t="str">
        <f>LEFT('achieved panel'!B32,FIND(")",'achieved panel'!B32))</f>
        <v>Small (5-19)</v>
      </c>
      <c r="C32" s="23">
        <f>'achieved panel'!C32</f>
        <v>5</v>
      </c>
      <c r="D32" s="23">
        <f>'achieved panel'!D32</f>
        <v>1</v>
      </c>
      <c r="E32" s="23">
        <f>'achieved panel'!E32</f>
        <v>1</v>
      </c>
      <c r="F32" s="23">
        <f>'achieved panel'!F32</f>
        <v>2</v>
      </c>
      <c r="G32" s="23">
        <f>'achieved panel'!G32</f>
        <v>0</v>
      </c>
      <c r="H32" s="23">
        <f>'achieved panel'!H32</f>
        <v>3</v>
      </c>
      <c r="I32" s="23">
        <f>'achieved panel'!I32</f>
        <v>3</v>
      </c>
      <c r="J32" s="23">
        <f>'achieved panel'!J32</f>
        <v>3</v>
      </c>
      <c r="K32" s="23">
        <f>'achieved panel'!K32</f>
        <v>1</v>
      </c>
      <c r="L32" s="23">
        <f>'achieved panel'!L32</f>
        <v>0</v>
      </c>
      <c r="M32" s="23">
        <f>'achieved panel'!M32</f>
        <v>4</v>
      </c>
      <c r="N32" s="23">
        <f>'achieved panel'!N32</f>
        <v>3</v>
      </c>
      <c r="O32" s="23">
        <f>'achieved panel'!O32</f>
        <v>6</v>
      </c>
      <c r="P32" s="23">
        <f>'achieved panel'!P32</f>
        <v>5</v>
      </c>
      <c r="Q32" s="23">
        <f>'achieved panel'!Q32</f>
        <v>2</v>
      </c>
      <c r="R32" s="23">
        <f>'achieved panel'!R32</f>
        <v>1</v>
      </c>
      <c r="S32" s="23">
        <f>'achieved panel'!S32</f>
        <v>1</v>
      </c>
      <c r="T32" s="23">
        <f>'achieved panel'!T32</f>
        <v>2</v>
      </c>
      <c r="U32" s="20"/>
    </row>
    <row r="33" spans="1:21" x14ac:dyDescent="0.45">
      <c r="A33" s="4" t="str">
        <f>'achieved panel'!A33</f>
        <v>Jammu &amp; Kashmir (union territory), Ladakh</v>
      </c>
      <c r="B33" s="2" t="str">
        <f>LEFT('achieved panel'!B33,FIND(")",'achieved panel'!B33))</f>
        <v>Medium (20-99)</v>
      </c>
      <c r="C33" s="23">
        <f>'achieved panel'!C33</f>
        <v>2</v>
      </c>
      <c r="D33" s="23">
        <f>'achieved panel'!D33</f>
        <v>3</v>
      </c>
      <c r="E33" s="23">
        <f>'achieved panel'!E33</f>
        <v>7</v>
      </c>
      <c r="F33" s="23">
        <f>'achieved panel'!F33</f>
        <v>6</v>
      </c>
      <c r="G33" s="23">
        <f>'achieved panel'!G33</f>
        <v>0</v>
      </c>
      <c r="H33" s="23">
        <f>'achieved panel'!H33</f>
        <v>2</v>
      </c>
      <c r="I33" s="23">
        <f>'achieved panel'!I33</f>
        <v>3</v>
      </c>
      <c r="J33" s="23">
        <f>'achieved panel'!J33</f>
        <v>4</v>
      </c>
      <c r="K33" s="23">
        <f>'achieved panel'!K33</f>
        <v>1</v>
      </c>
      <c r="L33" s="23">
        <f>'achieved panel'!L33</f>
        <v>1</v>
      </c>
      <c r="M33" s="23">
        <f>'achieved panel'!M33</f>
        <v>8</v>
      </c>
      <c r="N33" s="23">
        <f>'achieved panel'!N33</f>
        <v>3</v>
      </c>
      <c r="O33" s="23">
        <f>'achieved panel'!O33</f>
        <v>1</v>
      </c>
      <c r="P33" s="23">
        <f>'achieved panel'!P33</f>
        <v>2</v>
      </c>
      <c r="Q33" s="23">
        <f>'achieved panel'!Q33</f>
        <v>5</v>
      </c>
      <c r="R33" s="23">
        <f>'achieved panel'!R33</f>
        <v>2</v>
      </c>
      <c r="S33" s="23">
        <f>'achieved panel'!S33</f>
        <v>0</v>
      </c>
      <c r="T33" s="23">
        <f>'achieved panel'!T33</f>
        <v>5</v>
      </c>
      <c r="U33" s="20"/>
    </row>
    <row r="34" spans="1:21" x14ac:dyDescent="0.45">
      <c r="A34" s="4" t="str">
        <f>'achieved panel'!A34</f>
        <v>Jammu &amp; Kashmir (union territory), Ladakh</v>
      </c>
      <c r="B34" s="2" t="str">
        <f>LEFT('achieved panel'!B34,FIND(")",'achieved panel'!B34))</f>
        <v>Large (100 or more)</v>
      </c>
      <c r="C34" s="23">
        <f>'achieved panel'!C34</f>
        <v>2</v>
      </c>
      <c r="D34" s="23">
        <f>'achieved panel'!D34</f>
        <v>1</v>
      </c>
      <c r="E34" s="23">
        <f>'achieved panel'!E34</f>
        <v>0</v>
      </c>
      <c r="F34" s="23">
        <f>'achieved panel'!F34</f>
        <v>12</v>
      </c>
      <c r="G34" s="23">
        <f>'achieved panel'!G34</f>
        <v>6</v>
      </c>
      <c r="H34" s="23">
        <f>'achieved panel'!H34</f>
        <v>5</v>
      </c>
      <c r="I34" s="23">
        <f>'achieved panel'!I34</f>
        <v>3</v>
      </c>
      <c r="J34" s="23">
        <f>'achieved panel'!J34</f>
        <v>11</v>
      </c>
      <c r="K34" s="23">
        <f>'achieved panel'!K34</f>
        <v>0</v>
      </c>
      <c r="L34" s="23">
        <f>'achieved panel'!L34</f>
        <v>0</v>
      </c>
      <c r="M34" s="23">
        <f>'achieved panel'!M34</f>
        <v>4</v>
      </c>
      <c r="N34" s="23">
        <f>'achieved panel'!N34</f>
        <v>1</v>
      </c>
      <c r="O34" s="23">
        <f>'achieved panel'!O34</f>
        <v>0</v>
      </c>
      <c r="P34" s="23">
        <f>'achieved panel'!P34</f>
        <v>0</v>
      </c>
      <c r="Q34" s="23">
        <f>'achieved panel'!Q34</f>
        <v>0</v>
      </c>
      <c r="R34" s="23">
        <f>'achieved panel'!R34</f>
        <v>0</v>
      </c>
      <c r="S34" s="23">
        <f>'achieved panel'!S34</f>
        <v>0</v>
      </c>
      <c r="T34" s="23">
        <f>'achieved panel'!T34</f>
        <v>0</v>
      </c>
      <c r="U34" s="20">
        <f t="shared" ref="U34" si="7">SUM(C34:T37)</f>
        <v>165</v>
      </c>
    </row>
    <row r="35" spans="1:21" x14ac:dyDescent="0.45">
      <c r="A35" s="4" t="str">
        <f>'achieved panel'!A35</f>
        <v>Jharkhand</v>
      </c>
      <c r="B35" s="2" t="str">
        <f>LEFT('achieved panel'!B35,FIND(")",'achieved panel'!B35))</f>
        <v>Small (5-19)</v>
      </c>
      <c r="C35" s="23">
        <f>'achieved panel'!C35</f>
        <v>3</v>
      </c>
      <c r="D35" s="23">
        <f>'achieved panel'!D35</f>
        <v>0</v>
      </c>
      <c r="E35" s="23">
        <f>'achieved panel'!E35</f>
        <v>1</v>
      </c>
      <c r="F35" s="23">
        <f>'achieved panel'!F35</f>
        <v>2</v>
      </c>
      <c r="G35" s="23">
        <f>'achieved panel'!G35</f>
        <v>0</v>
      </c>
      <c r="H35" s="23">
        <f>'achieved panel'!H35</f>
        <v>3</v>
      </c>
      <c r="I35" s="23">
        <f>'achieved panel'!I35</f>
        <v>0</v>
      </c>
      <c r="J35" s="23">
        <f>'achieved panel'!J35</f>
        <v>0</v>
      </c>
      <c r="K35" s="23">
        <f>'achieved panel'!K35</f>
        <v>4</v>
      </c>
      <c r="L35" s="23">
        <f>'achieved panel'!L35</f>
        <v>0</v>
      </c>
      <c r="M35" s="23">
        <f>'achieved panel'!M35</f>
        <v>4</v>
      </c>
      <c r="N35" s="23">
        <f>'achieved panel'!N35</f>
        <v>1</v>
      </c>
      <c r="O35" s="23">
        <f>'achieved panel'!O35</f>
        <v>5</v>
      </c>
      <c r="P35" s="23">
        <f>'achieved panel'!P35</f>
        <v>6</v>
      </c>
      <c r="Q35" s="23">
        <f>'achieved panel'!Q35</f>
        <v>3</v>
      </c>
      <c r="R35" s="23">
        <f>'achieved panel'!R35</f>
        <v>0</v>
      </c>
      <c r="S35" s="23">
        <f>'achieved panel'!S35</f>
        <v>3</v>
      </c>
      <c r="T35" s="23">
        <f>'achieved panel'!T35</f>
        <v>2</v>
      </c>
      <c r="U35" s="20"/>
    </row>
    <row r="36" spans="1:21" x14ac:dyDescent="0.45">
      <c r="A36" s="4" t="str">
        <f>'achieved panel'!A36</f>
        <v>Jharkhand</v>
      </c>
      <c r="B36" s="2" t="str">
        <f>LEFT('achieved panel'!B36,FIND(")",'achieved panel'!B36))</f>
        <v>Medium (20-99)</v>
      </c>
      <c r="C36" s="23">
        <f>'achieved panel'!C36</f>
        <v>3</v>
      </c>
      <c r="D36" s="23">
        <f>'achieved panel'!D36</f>
        <v>0</v>
      </c>
      <c r="E36" s="23">
        <f>'achieved panel'!E36</f>
        <v>0</v>
      </c>
      <c r="F36" s="23">
        <f>'achieved panel'!F36</f>
        <v>4</v>
      </c>
      <c r="G36" s="23">
        <f>'achieved panel'!G36</f>
        <v>0</v>
      </c>
      <c r="H36" s="23">
        <f>'achieved panel'!H36</f>
        <v>3</v>
      </c>
      <c r="I36" s="23">
        <f>'achieved panel'!I36</f>
        <v>3</v>
      </c>
      <c r="J36" s="23">
        <f>'achieved panel'!J36</f>
        <v>3</v>
      </c>
      <c r="K36" s="23">
        <f>'achieved panel'!K36</f>
        <v>3</v>
      </c>
      <c r="L36" s="23">
        <f>'achieved panel'!L36</f>
        <v>3</v>
      </c>
      <c r="M36" s="23">
        <f>'achieved panel'!M36</f>
        <v>3</v>
      </c>
      <c r="N36" s="23">
        <f>'achieved panel'!N36</f>
        <v>4</v>
      </c>
      <c r="O36" s="23">
        <f>'achieved panel'!O36</f>
        <v>2</v>
      </c>
      <c r="P36" s="23">
        <f>'achieved panel'!P36</f>
        <v>3</v>
      </c>
      <c r="Q36" s="23">
        <f>'achieved panel'!Q36</f>
        <v>4</v>
      </c>
      <c r="R36" s="23">
        <f>'achieved panel'!R36</f>
        <v>2</v>
      </c>
      <c r="S36" s="23">
        <f>'achieved panel'!S36</f>
        <v>0</v>
      </c>
      <c r="T36" s="23">
        <f>'achieved panel'!T36</f>
        <v>5</v>
      </c>
      <c r="U36" s="20"/>
    </row>
    <row r="37" spans="1:21" x14ac:dyDescent="0.45">
      <c r="A37" s="4" t="str">
        <f>'achieved panel'!A37</f>
        <v>Jharkhand</v>
      </c>
      <c r="B37" s="2" t="str">
        <f>LEFT('achieved panel'!B37,FIND(")",'achieved panel'!B37))</f>
        <v>Large (100 or more)</v>
      </c>
      <c r="C37" s="23">
        <f>'achieved panel'!C37</f>
        <v>3</v>
      </c>
      <c r="D37" s="23">
        <f>'achieved panel'!D37</f>
        <v>0</v>
      </c>
      <c r="E37" s="23">
        <f>'achieved panel'!E37</f>
        <v>1</v>
      </c>
      <c r="F37" s="23">
        <f>'achieved panel'!F37</f>
        <v>1</v>
      </c>
      <c r="G37" s="23">
        <f>'achieved panel'!G37</f>
        <v>0</v>
      </c>
      <c r="H37" s="23">
        <f>'achieved panel'!H37</f>
        <v>0</v>
      </c>
      <c r="I37" s="23">
        <f>'achieved panel'!I37</f>
        <v>2</v>
      </c>
      <c r="J37" s="23">
        <f>'achieved panel'!J37</f>
        <v>7</v>
      </c>
      <c r="K37" s="23">
        <f>'achieved panel'!K37</f>
        <v>1</v>
      </c>
      <c r="L37" s="23">
        <f>'achieved panel'!L37</f>
        <v>10</v>
      </c>
      <c r="M37" s="23">
        <f>'achieved panel'!M37</f>
        <v>7</v>
      </c>
      <c r="N37" s="23">
        <f>'achieved panel'!N37</f>
        <v>1</v>
      </c>
      <c r="O37" s="23">
        <f>'achieved panel'!O37</f>
        <v>0</v>
      </c>
      <c r="P37" s="23">
        <f>'achieved panel'!P37</f>
        <v>1</v>
      </c>
      <c r="Q37" s="23">
        <f>'achieved panel'!Q37</f>
        <v>2</v>
      </c>
      <c r="R37" s="23">
        <f>'achieved panel'!R37</f>
        <v>0</v>
      </c>
      <c r="S37" s="23">
        <f>'achieved panel'!S37</f>
        <v>0</v>
      </c>
      <c r="T37" s="23">
        <f>'achieved panel'!T37</f>
        <v>2</v>
      </c>
      <c r="U37" s="20"/>
    </row>
    <row r="38" spans="1:21" x14ac:dyDescent="0.45">
      <c r="A38" s="4" t="str">
        <f>'achieved panel'!A38</f>
        <v>Karnataka</v>
      </c>
      <c r="B38" s="2" t="str">
        <f>LEFT('achieved panel'!B38,FIND(")",'achieved panel'!B38))</f>
        <v>Small (5-19)</v>
      </c>
      <c r="C38" s="23">
        <f>'achieved panel'!C38</f>
        <v>3</v>
      </c>
      <c r="D38" s="23">
        <f>'achieved panel'!D38</f>
        <v>1</v>
      </c>
      <c r="E38" s="23">
        <f>'achieved panel'!E38</f>
        <v>3</v>
      </c>
      <c r="F38" s="23">
        <f>'achieved panel'!F38</f>
        <v>3</v>
      </c>
      <c r="G38" s="23">
        <f>'achieved panel'!G38</f>
        <v>0</v>
      </c>
      <c r="H38" s="23">
        <f>'achieved panel'!H38</f>
        <v>2</v>
      </c>
      <c r="I38" s="23">
        <f>'achieved panel'!I38</f>
        <v>0</v>
      </c>
      <c r="J38" s="23">
        <f>'achieved panel'!J38</f>
        <v>1</v>
      </c>
      <c r="K38" s="23">
        <f>'achieved panel'!K38</f>
        <v>4</v>
      </c>
      <c r="L38" s="23">
        <f>'achieved panel'!L38</f>
        <v>1</v>
      </c>
      <c r="M38" s="23">
        <f>'achieved panel'!M38</f>
        <v>7</v>
      </c>
      <c r="N38" s="23">
        <f>'achieved panel'!N38</f>
        <v>1</v>
      </c>
      <c r="O38" s="23">
        <f>'achieved panel'!O38</f>
        <v>3</v>
      </c>
      <c r="P38" s="23">
        <f>'achieved panel'!P38</f>
        <v>19</v>
      </c>
      <c r="Q38" s="23">
        <f>'achieved panel'!Q38</f>
        <v>5</v>
      </c>
      <c r="R38" s="23">
        <f>'achieved panel'!R38</f>
        <v>1</v>
      </c>
      <c r="S38" s="23">
        <f>'achieved panel'!S38</f>
        <v>3</v>
      </c>
      <c r="T38" s="23">
        <f>'achieved panel'!T38</f>
        <v>11</v>
      </c>
      <c r="U38" s="20">
        <f t="shared" ref="U38" si="8">SUM(C38:T41)</f>
        <v>258</v>
      </c>
    </row>
    <row r="39" spans="1:21" x14ac:dyDescent="0.45">
      <c r="A39" s="4" t="str">
        <f>'achieved panel'!A39</f>
        <v>Karnataka</v>
      </c>
      <c r="B39" s="2" t="str">
        <f>LEFT('achieved panel'!B39,FIND(")",'achieved panel'!B39))</f>
        <v>Medium (20-99)</v>
      </c>
      <c r="C39" s="23">
        <f>'achieved panel'!C39</f>
        <v>3</v>
      </c>
      <c r="D39" s="23">
        <f>'achieved panel'!D39</f>
        <v>0</v>
      </c>
      <c r="E39" s="23">
        <f>'achieved panel'!E39</f>
        <v>5</v>
      </c>
      <c r="F39" s="23">
        <f>'achieved panel'!F39</f>
        <v>3</v>
      </c>
      <c r="G39" s="23">
        <f>'achieved panel'!G39</f>
        <v>0</v>
      </c>
      <c r="H39" s="23">
        <f>'achieved panel'!H39</f>
        <v>6</v>
      </c>
      <c r="I39" s="23">
        <f>'achieved panel'!I39</f>
        <v>3</v>
      </c>
      <c r="J39" s="23">
        <f>'achieved panel'!J39</f>
        <v>1</v>
      </c>
      <c r="K39" s="23">
        <f>'achieved panel'!K39</f>
        <v>5</v>
      </c>
      <c r="L39" s="23">
        <f>'achieved panel'!L39</f>
        <v>4</v>
      </c>
      <c r="M39" s="23">
        <f>'achieved panel'!M39</f>
        <v>5</v>
      </c>
      <c r="N39" s="23">
        <f>'achieved panel'!N39</f>
        <v>4</v>
      </c>
      <c r="O39" s="23">
        <f>'achieved panel'!O39</f>
        <v>3</v>
      </c>
      <c r="P39" s="23">
        <f>'achieved panel'!P39</f>
        <v>5</v>
      </c>
      <c r="Q39" s="23">
        <f>'achieved panel'!Q39</f>
        <v>4</v>
      </c>
      <c r="R39" s="23">
        <f>'achieved panel'!R39</f>
        <v>1</v>
      </c>
      <c r="S39" s="23">
        <f>'achieved panel'!S39</f>
        <v>4</v>
      </c>
      <c r="T39" s="23">
        <f>'achieved panel'!T39</f>
        <v>3</v>
      </c>
      <c r="U39" s="20"/>
    </row>
    <row r="40" spans="1:21" x14ac:dyDescent="0.45">
      <c r="A40" s="4" t="str">
        <f>'achieved panel'!A40</f>
        <v>Karnataka</v>
      </c>
      <c r="B40" s="2" t="str">
        <f>LEFT('achieved panel'!B40,FIND(")",'achieved panel'!B40))</f>
        <v>Large (100 or more)</v>
      </c>
      <c r="C40" s="23">
        <f>'achieved panel'!C40</f>
        <v>9</v>
      </c>
      <c r="D40" s="23">
        <f>'achieved panel'!D40</f>
        <v>5</v>
      </c>
      <c r="E40" s="23">
        <f>'achieved panel'!E40</f>
        <v>15</v>
      </c>
      <c r="F40" s="23">
        <f>'achieved panel'!F40</f>
        <v>7</v>
      </c>
      <c r="G40" s="23">
        <f>'achieved panel'!G40</f>
        <v>1</v>
      </c>
      <c r="H40" s="23">
        <f>'achieved panel'!H40</f>
        <v>5</v>
      </c>
      <c r="I40" s="23">
        <f>'achieved panel'!I40</f>
        <v>4</v>
      </c>
      <c r="J40" s="23">
        <f>'achieved panel'!J40</f>
        <v>6</v>
      </c>
      <c r="K40" s="23">
        <f>'achieved panel'!K40</f>
        <v>4</v>
      </c>
      <c r="L40" s="23">
        <f>'achieved panel'!L40</f>
        <v>9</v>
      </c>
      <c r="M40" s="23">
        <f>'achieved panel'!M40</f>
        <v>8</v>
      </c>
      <c r="N40" s="23">
        <f>'achieved panel'!N40</f>
        <v>7</v>
      </c>
      <c r="O40" s="23">
        <f>'achieved panel'!O40</f>
        <v>1</v>
      </c>
      <c r="P40" s="23">
        <f>'achieved panel'!P40</f>
        <v>2</v>
      </c>
      <c r="Q40" s="23">
        <f>'achieved panel'!Q40</f>
        <v>6</v>
      </c>
      <c r="R40" s="23">
        <f>'achieved panel'!R40</f>
        <v>2</v>
      </c>
      <c r="S40" s="23">
        <f>'achieved panel'!S40</f>
        <v>7</v>
      </c>
      <c r="T40" s="23">
        <f>'achieved panel'!T40</f>
        <v>5</v>
      </c>
      <c r="U40" s="20"/>
    </row>
    <row r="41" spans="1:21" x14ac:dyDescent="0.45">
      <c r="A41" s="4" t="str">
        <f>'achieved panel'!A41</f>
        <v>Kerala</v>
      </c>
      <c r="B41" s="2" t="str">
        <f>LEFT('achieved panel'!B41,FIND(")",'achieved panel'!B41))</f>
        <v>Small (5-19)</v>
      </c>
      <c r="C41" s="23">
        <f>'achieved panel'!C41</f>
        <v>1</v>
      </c>
      <c r="D41" s="23">
        <f>'achieved panel'!D41</f>
        <v>1</v>
      </c>
      <c r="E41" s="23">
        <f>'achieved panel'!E41</f>
        <v>0</v>
      </c>
      <c r="F41" s="23">
        <f>'achieved panel'!F41</f>
        <v>0</v>
      </c>
      <c r="G41" s="23">
        <f>'achieved panel'!G41</f>
        <v>0</v>
      </c>
      <c r="H41" s="23">
        <f>'achieved panel'!H41</f>
        <v>1</v>
      </c>
      <c r="I41" s="23">
        <f>'achieved panel'!I41</f>
        <v>3</v>
      </c>
      <c r="J41" s="23">
        <f>'achieved panel'!J41</f>
        <v>1</v>
      </c>
      <c r="K41" s="23">
        <f>'achieved panel'!K41</f>
        <v>3</v>
      </c>
      <c r="L41" s="23">
        <f>'achieved panel'!L41</f>
        <v>1</v>
      </c>
      <c r="M41" s="23">
        <f>'achieved panel'!M41</f>
        <v>3</v>
      </c>
      <c r="N41" s="23">
        <f>'achieved panel'!N41</f>
        <v>3</v>
      </c>
      <c r="O41" s="23">
        <f>'achieved panel'!O41</f>
        <v>4</v>
      </c>
      <c r="P41" s="23">
        <f>'achieved panel'!P41</f>
        <v>2</v>
      </c>
      <c r="Q41" s="23">
        <f>'achieved panel'!Q41</f>
        <v>1</v>
      </c>
      <c r="R41" s="23">
        <f>'achieved panel'!R41</f>
        <v>0</v>
      </c>
      <c r="S41" s="23">
        <f>'achieved panel'!S41</f>
        <v>1</v>
      </c>
      <c r="T41" s="23">
        <f>'achieved panel'!T41</f>
        <v>3</v>
      </c>
      <c r="U41" s="20"/>
    </row>
    <row r="42" spans="1:21" x14ac:dyDescent="0.45">
      <c r="A42" s="4" t="str">
        <f>'achieved panel'!A42</f>
        <v>Kerala</v>
      </c>
      <c r="B42" s="2" t="str">
        <f>LEFT('achieved panel'!B42,FIND(")",'achieved panel'!B42))</f>
        <v>Medium (20-99)</v>
      </c>
      <c r="C42" s="23">
        <f>'achieved panel'!C42</f>
        <v>4</v>
      </c>
      <c r="D42" s="23">
        <f>'achieved panel'!D42</f>
        <v>3</v>
      </c>
      <c r="E42" s="23">
        <f>'achieved panel'!E42</f>
        <v>5</v>
      </c>
      <c r="F42" s="23">
        <f>'achieved panel'!F42</f>
        <v>4</v>
      </c>
      <c r="G42" s="23">
        <f>'achieved panel'!G42</f>
        <v>2</v>
      </c>
      <c r="H42" s="23">
        <f>'achieved panel'!H42</f>
        <v>2</v>
      </c>
      <c r="I42" s="23">
        <f>'achieved panel'!I42</f>
        <v>3</v>
      </c>
      <c r="J42" s="23">
        <f>'achieved panel'!J42</f>
        <v>4</v>
      </c>
      <c r="K42" s="23">
        <f>'achieved panel'!K42</f>
        <v>2</v>
      </c>
      <c r="L42" s="23">
        <f>'achieved panel'!L42</f>
        <v>2</v>
      </c>
      <c r="M42" s="23">
        <f>'achieved panel'!M42</f>
        <v>1</v>
      </c>
      <c r="N42" s="23">
        <f>'achieved panel'!N42</f>
        <v>4</v>
      </c>
      <c r="O42" s="23">
        <f>'achieved panel'!O42</f>
        <v>5</v>
      </c>
      <c r="P42" s="23">
        <f>'achieved panel'!P42</f>
        <v>4</v>
      </c>
      <c r="Q42" s="23">
        <f>'achieved panel'!Q42</f>
        <v>6</v>
      </c>
      <c r="R42" s="23">
        <f>'achieved panel'!R42</f>
        <v>0</v>
      </c>
      <c r="S42" s="23">
        <f>'achieved panel'!S42</f>
        <v>3</v>
      </c>
      <c r="T42" s="23">
        <f>'achieved panel'!T42</f>
        <v>3</v>
      </c>
      <c r="U42" s="20">
        <f t="shared" ref="U42" si="9">SUM(C42:T45)</f>
        <v>239</v>
      </c>
    </row>
    <row r="43" spans="1:21" x14ac:dyDescent="0.45">
      <c r="A43" s="4" t="str">
        <f>'achieved panel'!A43</f>
        <v>Kerala</v>
      </c>
      <c r="B43" s="2" t="str">
        <f>LEFT('achieved panel'!B43,FIND(")",'achieved panel'!B43))</f>
        <v>Large (100 or more)</v>
      </c>
      <c r="C43" s="23">
        <f>'achieved panel'!C43</f>
        <v>7</v>
      </c>
      <c r="D43" s="23">
        <f>'achieved panel'!D43</f>
        <v>6</v>
      </c>
      <c r="E43" s="23">
        <f>'achieved panel'!E43</f>
        <v>3</v>
      </c>
      <c r="F43" s="23">
        <f>'achieved panel'!F43</f>
        <v>4</v>
      </c>
      <c r="G43" s="23">
        <f>'achieved panel'!G43</f>
        <v>1</v>
      </c>
      <c r="H43" s="23">
        <f>'achieved panel'!H43</f>
        <v>3</v>
      </c>
      <c r="I43" s="23">
        <f>'achieved panel'!I43</f>
        <v>6</v>
      </c>
      <c r="J43" s="23">
        <f>'achieved panel'!J43</f>
        <v>6</v>
      </c>
      <c r="K43" s="23">
        <f>'achieved panel'!K43</f>
        <v>5</v>
      </c>
      <c r="L43" s="23">
        <f>'achieved panel'!L43</f>
        <v>2</v>
      </c>
      <c r="M43" s="23">
        <f>'achieved panel'!M43</f>
        <v>7</v>
      </c>
      <c r="N43" s="23">
        <f>'achieved panel'!N43</f>
        <v>5</v>
      </c>
      <c r="O43" s="23">
        <f>'achieved panel'!O43</f>
        <v>4</v>
      </c>
      <c r="P43" s="23">
        <f>'achieved panel'!P43</f>
        <v>6</v>
      </c>
      <c r="Q43" s="23">
        <f>'achieved panel'!Q43</f>
        <v>7</v>
      </c>
      <c r="R43" s="23">
        <f>'achieved panel'!R43</f>
        <v>3</v>
      </c>
      <c r="S43" s="23">
        <f>'achieved panel'!S43</f>
        <v>5</v>
      </c>
      <c r="T43" s="23">
        <f>'achieved panel'!T43</f>
        <v>4</v>
      </c>
      <c r="U43" s="20"/>
    </row>
    <row r="44" spans="1:21" x14ac:dyDescent="0.45">
      <c r="A44" s="4" t="str">
        <f>'achieved panel'!A44</f>
        <v>Madhya Pradesh</v>
      </c>
      <c r="B44" s="2" t="str">
        <f>LEFT('achieved panel'!B44,FIND(")",'achieved panel'!B44))</f>
        <v>Small (5-19)</v>
      </c>
      <c r="C44" s="23">
        <f>'achieved panel'!C44</f>
        <v>3</v>
      </c>
      <c r="D44" s="23">
        <f>'achieved panel'!D44</f>
        <v>3</v>
      </c>
      <c r="E44" s="23">
        <f>'achieved panel'!E44</f>
        <v>1</v>
      </c>
      <c r="F44" s="23">
        <f>'achieved panel'!F44</f>
        <v>4</v>
      </c>
      <c r="G44" s="23">
        <f>'achieved panel'!G44</f>
        <v>0</v>
      </c>
      <c r="H44" s="23">
        <f>'achieved panel'!H44</f>
        <v>0</v>
      </c>
      <c r="I44" s="23">
        <f>'achieved panel'!I44</f>
        <v>2</v>
      </c>
      <c r="J44" s="23">
        <f>'achieved panel'!J44</f>
        <v>2</v>
      </c>
      <c r="K44" s="23">
        <f>'achieved panel'!K44</f>
        <v>5</v>
      </c>
      <c r="L44" s="23">
        <f>'achieved panel'!L44</f>
        <v>1</v>
      </c>
      <c r="M44" s="23">
        <f>'achieved panel'!M44</f>
        <v>3</v>
      </c>
      <c r="N44" s="23">
        <f>'achieved panel'!N44</f>
        <v>2</v>
      </c>
      <c r="O44" s="23">
        <f>'achieved panel'!O44</f>
        <v>3</v>
      </c>
      <c r="P44" s="23">
        <f>'achieved panel'!P44</f>
        <v>3</v>
      </c>
      <c r="Q44" s="23">
        <f>'achieved panel'!Q44</f>
        <v>4</v>
      </c>
      <c r="R44" s="23">
        <f>'achieved panel'!R44</f>
        <v>0</v>
      </c>
      <c r="S44" s="23">
        <f>'achieved panel'!S44</f>
        <v>1</v>
      </c>
      <c r="T44" s="23">
        <f>'achieved panel'!T44</f>
        <v>1</v>
      </c>
      <c r="U44" s="20"/>
    </row>
    <row r="45" spans="1:21" x14ac:dyDescent="0.45">
      <c r="A45" s="4" t="str">
        <f>'achieved panel'!A45</f>
        <v>Madhya Pradesh</v>
      </c>
      <c r="B45" s="2" t="str">
        <f>LEFT('achieved panel'!B45,FIND(")",'achieved panel'!B45))</f>
        <v>Medium (20-99)</v>
      </c>
      <c r="C45" s="23">
        <f>'achieved panel'!C45</f>
        <v>3</v>
      </c>
      <c r="D45" s="23">
        <f>'achieved panel'!D45</f>
        <v>0</v>
      </c>
      <c r="E45" s="23">
        <f>'achieved panel'!E45</f>
        <v>6</v>
      </c>
      <c r="F45" s="23">
        <f>'achieved panel'!F45</f>
        <v>3</v>
      </c>
      <c r="G45" s="23">
        <f>'achieved panel'!G45</f>
        <v>1</v>
      </c>
      <c r="H45" s="23">
        <f>'achieved panel'!H45</f>
        <v>2</v>
      </c>
      <c r="I45" s="23">
        <f>'achieved panel'!I45</f>
        <v>4</v>
      </c>
      <c r="J45" s="23">
        <f>'achieved panel'!J45</f>
        <v>4</v>
      </c>
      <c r="K45" s="23">
        <f>'achieved panel'!K45</f>
        <v>6</v>
      </c>
      <c r="L45" s="23">
        <f>'achieved panel'!L45</f>
        <v>2</v>
      </c>
      <c r="M45" s="23">
        <f>'achieved panel'!M45</f>
        <v>6</v>
      </c>
      <c r="N45" s="23">
        <f>'achieved panel'!N45</f>
        <v>5</v>
      </c>
      <c r="O45" s="23">
        <f>'achieved panel'!O45</f>
        <v>4</v>
      </c>
      <c r="P45" s="23">
        <f>'achieved panel'!P45</f>
        <v>3</v>
      </c>
      <c r="Q45" s="23">
        <f>'achieved panel'!Q45</f>
        <v>6</v>
      </c>
      <c r="R45" s="23">
        <f>'achieved panel'!R45</f>
        <v>2</v>
      </c>
      <c r="S45" s="23">
        <f>'achieved panel'!S45</f>
        <v>2</v>
      </c>
      <c r="T45" s="23">
        <f>'achieved panel'!T45</f>
        <v>1</v>
      </c>
      <c r="U45" s="20"/>
    </row>
    <row r="46" spans="1:21" x14ac:dyDescent="0.45">
      <c r="A46" s="4" t="str">
        <f>'achieved panel'!A46</f>
        <v>Madhya Pradesh</v>
      </c>
      <c r="B46" s="2" t="str">
        <f>LEFT('achieved panel'!B46,FIND(")",'achieved panel'!B46))</f>
        <v>Large (100 or more)</v>
      </c>
      <c r="C46" s="23">
        <f>'achieved panel'!C46</f>
        <v>6</v>
      </c>
      <c r="D46" s="23">
        <f>'achieved panel'!D46</f>
        <v>1</v>
      </c>
      <c r="E46" s="23">
        <f>'achieved panel'!E46</f>
        <v>6</v>
      </c>
      <c r="F46" s="23">
        <f>'achieved panel'!F46</f>
        <v>8</v>
      </c>
      <c r="G46" s="23">
        <f>'achieved panel'!G46</f>
        <v>6</v>
      </c>
      <c r="H46" s="23">
        <f>'achieved panel'!H46</f>
        <v>9</v>
      </c>
      <c r="I46" s="23">
        <f>'achieved panel'!I46</f>
        <v>2</v>
      </c>
      <c r="J46" s="23">
        <f>'achieved panel'!J46</f>
        <v>5</v>
      </c>
      <c r="K46" s="23">
        <f>'achieved panel'!K46</f>
        <v>11</v>
      </c>
      <c r="L46" s="23">
        <f>'achieved panel'!L46</f>
        <v>2</v>
      </c>
      <c r="M46" s="23">
        <f>'achieved panel'!M46</f>
        <v>8</v>
      </c>
      <c r="N46" s="23">
        <f>'achieved panel'!N46</f>
        <v>1</v>
      </c>
      <c r="O46" s="23">
        <f>'achieved panel'!O46</f>
        <v>2</v>
      </c>
      <c r="P46" s="23">
        <f>'achieved panel'!P46</f>
        <v>1</v>
      </c>
      <c r="Q46" s="23">
        <f>'achieved panel'!Q46</f>
        <v>7</v>
      </c>
      <c r="R46" s="23">
        <f>'achieved panel'!R46</f>
        <v>1</v>
      </c>
      <c r="S46" s="23">
        <f>'achieved panel'!S46</f>
        <v>3</v>
      </c>
      <c r="T46" s="23">
        <f>'achieved panel'!T46</f>
        <v>5</v>
      </c>
      <c r="U46" s="20">
        <f t="shared" ref="U46" si="10">SUM(C46:T49)</f>
        <v>479</v>
      </c>
    </row>
    <row r="47" spans="1:21" x14ac:dyDescent="0.45">
      <c r="A47" s="4" t="str">
        <f>'achieved panel'!A47</f>
        <v>Maharashtra</v>
      </c>
      <c r="B47" s="2" t="str">
        <f>LEFT('achieved panel'!B47,FIND(")",'achieved panel'!B47))</f>
        <v>Small (5-19)</v>
      </c>
      <c r="C47" s="23">
        <f>'achieved panel'!C47</f>
        <v>4</v>
      </c>
      <c r="D47" s="23">
        <f>'achieved panel'!D47</f>
        <v>13</v>
      </c>
      <c r="E47" s="23">
        <f>'achieved panel'!E47</f>
        <v>7</v>
      </c>
      <c r="F47" s="23">
        <f>'achieved panel'!F47</f>
        <v>5</v>
      </c>
      <c r="G47" s="23">
        <f>'achieved panel'!G47</f>
        <v>1</v>
      </c>
      <c r="H47" s="23">
        <f>'achieved panel'!H47</f>
        <v>9</v>
      </c>
      <c r="I47" s="23">
        <f>'achieved panel'!I47</f>
        <v>2</v>
      </c>
      <c r="J47" s="23">
        <f>'achieved panel'!J47</f>
        <v>4</v>
      </c>
      <c r="K47" s="23">
        <f>'achieved panel'!K47</f>
        <v>5</v>
      </c>
      <c r="L47" s="23">
        <f>'achieved panel'!L47</f>
        <v>1</v>
      </c>
      <c r="M47" s="23">
        <f>'achieved panel'!M47</f>
        <v>44</v>
      </c>
      <c r="N47" s="23">
        <f>'achieved panel'!N47</f>
        <v>2</v>
      </c>
      <c r="O47" s="23">
        <f>'achieved panel'!O47</f>
        <v>5</v>
      </c>
      <c r="P47" s="23">
        <f>'achieved panel'!P47</f>
        <v>63</v>
      </c>
      <c r="Q47" s="23">
        <f>'achieved panel'!Q47</f>
        <v>6</v>
      </c>
      <c r="R47" s="23">
        <f>'achieved panel'!R47</f>
        <v>5</v>
      </c>
      <c r="S47" s="23">
        <f>'achieved panel'!S47</f>
        <v>2</v>
      </c>
      <c r="T47" s="23">
        <f>'achieved panel'!T47</f>
        <v>44</v>
      </c>
      <c r="U47" s="20"/>
    </row>
    <row r="48" spans="1:21" x14ac:dyDescent="0.45">
      <c r="A48" s="4" t="str">
        <f>'achieved panel'!A48</f>
        <v>Maharashtra</v>
      </c>
      <c r="B48" s="2" t="str">
        <f>LEFT('achieved panel'!B48,FIND(")",'achieved panel'!B48))</f>
        <v>Medium (20-99)</v>
      </c>
      <c r="C48" s="23">
        <f>'achieved panel'!C48</f>
        <v>3</v>
      </c>
      <c r="D48" s="23">
        <f>'achieved panel'!D48</f>
        <v>5</v>
      </c>
      <c r="E48" s="23">
        <f>'achieved panel'!E48</f>
        <v>1</v>
      </c>
      <c r="F48" s="23">
        <f>'achieved panel'!F48</f>
        <v>2</v>
      </c>
      <c r="G48" s="23">
        <f>'achieved panel'!G48</f>
        <v>3</v>
      </c>
      <c r="H48" s="23">
        <f>'achieved panel'!H48</f>
        <v>1</v>
      </c>
      <c r="I48" s="23">
        <f>'achieved panel'!I48</f>
        <v>3</v>
      </c>
      <c r="J48" s="23">
        <f>'achieved panel'!J48</f>
        <v>0</v>
      </c>
      <c r="K48" s="23">
        <f>'achieved panel'!K48</f>
        <v>6</v>
      </c>
      <c r="L48" s="23">
        <f>'achieved panel'!L48</f>
        <v>2</v>
      </c>
      <c r="M48" s="23">
        <f>'achieved panel'!M48</f>
        <v>12</v>
      </c>
      <c r="N48" s="23">
        <f>'achieved panel'!N48</f>
        <v>4</v>
      </c>
      <c r="O48" s="23">
        <f>'achieved panel'!O48</f>
        <v>7</v>
      </c>
      <c r="P48" s="23">
        <f>'achieved panel'!P48</f>
        <v>4</v>
      </c>
      <c r="Q48" s="23">
        <f>'achieved panel'!Q48</f>
        <v>5</v>
      </c>
      <c r="R48" s="23">
        <f>'achieved panel'!R48</f>
        <v>2</v>
      </c>
      <c r="S48" s="23">
        <f>'achieved panel'!S48</f>
        <v>3</v>
      </c>
      <c r="T48" s="23">
        <f>'achieved panel'!T48</f>
        <v>4</v>
      </c>
      <c r="U48" s="20"/>
    </row>
    <row r="49" spans="1:21" x14ac:dyDescent="0.45">
      <c r="A49" s="4" t="str">
        <f>'achieved panel'!A49</f>
        <v>Maharashtra</v>
      </c>
      <c r="B49" s="2" t="str">
        <f>LEFT('achieved panel'!B49,FIND(")",'achieved panel'!B49))</f>
        <v>Large (100 or more)</v>
      </c>
      <c r="C49" s="23">
        <f>'achieved panel'!C49</f>
        <v>7</v>
      </c>
      <c r="D49" s="23">
        <f>'achieved panel'!D49</f>
        <v>5</v>
      </c>
      <c r="E49" s="23">
        <f>'achieved panel'!E49</f>
        <v>9</v>
      </c>
      <c r="F49" s="23">
        <f>'achieved panel'!F49</f>
        <v>7</v>
      </c>
      <c r="G49" s="23">
        <f>'achieved panel'!G49</f>
        <v>2</v>
      </c>
      <c r="H49" s="23">
        <f>'achieved panel'!H49</f>
        <v>3</v>
      </c>
      <c r="I49" s="23">
        <f>'achieved panel'!I49</f>
        <v>8</v>
      </c>
      <c r="J49" s="23">
        <f>'achieved panel'!J49</f>
        <v>3</v>
      </c>
      <c r="K49" s="23">
        <f>'achieved panel'!K49</f>
        <v>7</v>
      </c>
      <c r="L49" s="23">
        <f>'achieved panel'!L49</f>
        <v>4</v>
      </c>
      <c r="M49" s="23">
        <f>'achieved panel'!M49</f>
        <v>14</v>
      </c>
      <c r="N49" s="23">
        <f>'achieved panel'!N49</f>
        <v>7</v>
      </c>
      <c r="O49" s="23">
        <f>'achieved panel'!O49</f>
        <v>4</v>
      </c>
      <c r="P49" s="23">
        <f>'achieved panel'!P49</f>
        <v>5</v>
      </c>
      <c r="Q49" s="23">
        <f>'achieved panel'!Q49</f>
        <v>7</v>
      </c>
      <c r="R49" s="23">
        <f>'achieved panel'!R49</f>
        <v>2</v>
      </c>
      <c r="S49" s="23">
        <f>'achieved panel'!S49</f>
        <v>8</v>
      </c>
      <c r="T49" s="23">
        <f>'achieved panel'!T49</f>
        <v>4</v>
      </c>
      <c r="U49" s="20"/>
    </row>
    <row r="50" spans="1:21" x14ac:dyDescent="0.45">
      <c r="A50" s="4" t="str">
        <f>'achieved panel'!A50</f>
        <v>Odisha</v>
      </c>
      <c r="B50" s="2" t="str">
        <f>LEFT('achieved panel'!B50,FIND(")",'achieved panel'!B50))</f>
        <v>Small (5-19)</v>
      </c>
      <c r="C50" s="23">
        <f>'achieved panel'!C50</f>
        <v>1</v>
      </c>
      <c r="D50" s="23">
        <f>'achieved panel'!D50</f>
        <v>0</v>
      </c>
      <c r="E50" s="23">
        <f>'achieved panel'!E50</f>
        <v>1</v>
      </c>
      <c r="F50" s="23">
        <f>'achieved panel'!F50</f>
        <v>2</v>
      </c>
      <c r="G50" s="23">
        <f>'achieved panel'!G50</f>
        <v>1</v>
      </c>
      <c r="H50" s="23">
        <f>'achieved panel'!H50</f>
        <v>1</v>
      </c>
      <c r="I50" s="23">
        <f>'achieved panel'!I50</f>
        <v>2</v>
      </c>
      <c r="J50" s="23">
        <f>'achieved panel'!J50</f>
        <v>0</v>
      </c>
      <c r="K50" s="23">
        <f>'achieved panel'!K50</f>
        <v>1</v>
      </c>
      <c r="L50" s="23">
        <f>'achieved panel'!L50</f>
        <v>1</v>
      </c>
      <c r="M50" s="23">
        <f>'achieved panel'!M50</f>
        <v>1</v>
      </c>
      <c r="N50" s="23">
        <f>'achieved panel'!N50</f>
        <v>2</v>
      </c>
      <c r="O50" s="23">
        <f>'achieved panel'!O50</f>
        <v>3</v>
      </c>
      <c r="P50" s="23">
        <f>'achieved panel'!P50</f>
        <v>5</v>
      </c>
      <c r="Q50" s="23">
        <f>'achieved panel'!Q50</f>
        <v>6</v>
      </c>
      <c r="R50" s="23">
        <f>'achieved panel'!R50</f>
        <v>1</v>
      </c>
      <c r="S50" s="23">
        <f>'achieved panel'!S50</f>
        <v>2</v>
      </c>
      <c r="T50" s="23">
        <f>'achieved panel'!T50</f>
        <v>4</v>
      </c>
      <c r="U50" s="20">
        <f t="shared" ref="U50" si="11">SUM(C50:T53)</f>
        <v>162</v>
      </c>
    </row>
    <row r="51" spans="1:21" x14ac:dyDescent="0.45">
      <c r="A51" s="4" t="str">
        <f>'achieved panel'!A51</f>
        <v>Odisha</v>
      </c>
      <c r="B51" s="2" t="str">
        <f>LEFT('achieved panel'!B51,FIND(")",'achieved panel'!B51))</f>
        <v>Medium (20-99)</v>
      </c>
      <c r="C51" s="23">
        <f>'achieved panel'!C51</f>
        <v>5</v>
      </c>
      <c r="D51" s="23">
        <f>'achieved panel'!D51</f>
        <v>4</v>
      </c>
      <c r="E51" s="23">
        <f>'achieved panel'!E51</f>
        <v>0</v>
      </c>
      <c r="F51" s="23">
        <f>'achieved panel'!F51</f>
        <v>3</v>
      </c>
      <c r="G51" s="23">
        <f>'achieved panel'!G51</f>
        <v>1</v>
      </c>
      <c r="H51" s="23">
        <f>'achieved panel'!H51</f>
        <v>4</v>
      </c>
      <c r="I51" s="23">
        <f>'achieved panel'!I51</f>
        <v>0</v>
      </c>
      <c r="J51" s="23">
        <f>'achieved panel'!J51</f>
        <v>0</v>
      </c>
      <c r="K51" s="23">
        <f>'achieved panel'!K51</f>
        <v>2</v>
      </c>
      <c r="L51" s="23">
        <f>'achieved panel'!L51</f>
        <v>1</v>
      </c>
      <c r="M51" s="23">
        <f>'achieved panel'!M51</f>
        <v>5</v>
      </c>
      <c r="N51" s="23">
        <f>'achieved panel'!N51</f>
        <v>2</v>
      </c>
      <c r="O51" s="23">
        <f>'achieved panel'!O51</f>
        <v>5</v>
      </c>
      <c r="P51" s="23">
        <f>'achieved panel'!P51</f>
        <v>4</v>
      </c>
      <c r="Q51" s="23">
        <f>'achieved panel'!Q51</f>
        <v>6</v>
      </c>
      <c r="R51" s="23">
        <f>'achieved panel'!R51</f>
        <v>1</v>
      </c>
      <c r="S51" s="23">
        <f>'achieved panel'!S51</f>
        <v>1</v>
      </c>
      <c r="T51" s="23">
        <f>'achieved panel'!T51</f>
        <v>7</v>
      </c>
      <c r="U51" s="20"/>
    </row>
    <row r="52" spans="1:21" x14ac:dyDescent="0.45">
      <c r="A52" s="4" t="str">
        <f>'achieved panel'!A52</f>
        <v>Odisha</v>
      </c>
      <c r="B52" s="2" t="str">
        <f>LEFT('achieved panel'!B52,FIND(")",'achieved panel'!B52))</f>
        <v>Large (100 or more)</v>
      </c>
      <c r="C52" s="23">
        <f>'achieved panel'!C52</f>
        <v>5</v>
      </c>
      <c r="D52" s="23">
        <f>'achieved panel'!D52</f>
        <v>1</v>
      </c>
      <c r="E52" s="23">
        <f>'achieved panel'!E52</f>
        <v>2</v>
      </c>
      <c r="F52" s="23">
        <f>'achieved panel'!F52</f>
        <v>1</v>
      </c>
      <c r="G52" s="23">
        <f>'achieved panel'!G52</f>
        <v>0</v>
      </c>
      <c r="H52" s="23">
        <f>'achieved panel'!H52</f>
        <v>4</v>
      </c>
      <c r="I52" s="23">
        <f>'achieved panel'!I52</f>
        <v>4</v>
      </c>
      <c r="J52" s="23">
        <f>'achieved panel'!J52</f>
        <v>9</v>
      </c>
      <c r="K52" s="23">
        <f>'achieved panel'!K52</f>
        <v>2</v>
      </c>
      <c r="L52" s="23">
        <f>'achieved panel'!L52</f>
        <v>2</v>
      </c>
      <c r="M52" s="23">
        <f>'achieved panel'!M52</f>
        <v>6</v>
      </c>
      <c r="N52" s="23">
        <f>'achieved panel'!N52</f>
        <v>1</v>
      </c>
      <c r="O52" s="23">
        <f>'achieved panel'!O52</f>
        <v>0</v>
      </c>
      <c r="P52" s="23">
        <f>'achieved panel'!P52</f>
        <v>0</v>
      </c>
      <c r="Q52" s="23">
        <f>'achieved panel'!Q52</f>
        <v>10</v>
      </c>
      <c r="R52" s="23">
        <f>'achieved panel'!R52</f>
        <v>0</v>
      </c>
      <c r="S52" s="23">
        <f>'achieved panel'!S52</f>
        <v>1</v>
      </c>
      <c r="T52" s="23">
        <f>'achieved panel'!T52</f>
        <v>7</v>
      </c>
      <c r="U52" s="20"/>
    </row>
    <row r="53" spans="1:21" x14ac:dyDescent="0.45">
      <c r="A53" s="4" t="str">
        <f>'achieved panel'!A53</f>
        <v>Punjab, Chandigarh</v>
      </c>
      <c r="B53" s="2" t="str">
        <f>LEFT('achieved panel'!B53,FIND(")",'achieved panel'!B53))</f>
        <v>Small (5-19)</v>
      </c>
      <c r="C53" s="23">
        <f>'achieved panel'!C53</f>
        <v>1</v>
      </c>
      <c r="D53" s="23">
        <f>'achieved panel'!D53</f>
        <v>0</v>
      </c>
      <c r="E53" s="23">
        <f>'achieved panel'!E53</f>
        <v>1</v>
      </c>
      <c r="F53" s="23">
        <f>'achieved panel'!F53</f>
        <v>0</v>
      </c>
      <c r="G53" s="23">
        <f>'achieved panel'!G53</f>
        <v>0</v>
      </c>
      <c r="H53" s="23">
        <f>'achieved panel'!H53</f>
        <v>0</v>
      </c>
      <c r="I53" s="23">
        <f>'achieved panel'!I53</f>
        <v>1</v>
      </c>
      <c r="J53" s="23">
        <f>'achieved panel'!J53</f>
        <v>2</v>
      </c>
      <c r="K53" s="23">
        <f>'achieved panel'!K53</f>
        <v>2</v>
      </c>
      <c r="L53" s="23">
        <f>'achieved panel'!L53</f>
        <v>0</v>
      </c>
      <c r="M53" s="23">
        <f>'achieved panel'!M53</f>
        <v>3</v>
      </c>
      <c r="N53" s="23">
        <f>'achieved panel'!N53</f>
        <v>1</v>
      </c>
      <c r="O53" s="23">
        <f>'achieved panel'!O53</f>
        <v>3</v>
      </c>
      <c r="P53" s="23">
        <f>'achieved panel'!P53</f>
        <v>3</v>
      </c>
      <c r="Q53" s="23">
        <f>'achieved panel'!Q53</f>
        <v>1</v>
      </c>
      <c r="R53" s="23">
        <f>'achieved panel'!R53</f>
        <v>0</v>
      </c>
      <c r="S53" s="23">
        <f>'achieved panel'!S53</f>
        <v>1</v>
      </c>
      <c r="T53" s="23">
        <f>'achieved panel'!T53</f>
        <v>3</v>
      </c>
      <c r="U53" s="20"/>
    </row>
    <row r="54" spans="1:21" x14ac:dyDescent="0.45">
      <c r="A54" s="4" t="str">
        <f>'achieved panel'!A54</f>
        <v>Punjab, Chandigarh</v>
      </c>
      <c r="B54" s="2" t="str">
        <f>LEFT('achieved panel'!B54,FIND(")",'achieved panel'!B54))</f>
        <v>Medium (20-99)</v>
      </c>
      <c r="C54" s="23">
        <f>'achieved panel'!C54</f>
        <v>5</v>
      </c>
      <c r="D54" s="23">
        <f>'achieved panel'!D54</f>
        <v>4</v>
      </c>
      <c r="E54" s="23">
        <f>'achieved panel'!E54</f>
        <v>5</v>
      </c>
      <c r="F54" s="23">
        <f>'achieved panel'!F54</f>
        <v>3</v>
      </c>
      <c r="G54" s="23">
        <f>'achieved panel'!G54</f>
        <v>0</v>
      </c>
      <c r="H54" s="23">
        <f>'achieved panel'!H54</f>
        <v>2</v>
      </c>
      <c r="I54" s="23">
        <f>'achieved panel'!I54</f>
        <v>11</v>
      </c>
      <c r="J54" s="23">
        <f>'achieved panel'!J54</f>
        <v>1</v>
      </c>
      <c r="K54" s="23">
        <f>'achieved panel'!K54</f>
        <v>5</v>
      </c>
      <c r="L54" s="23">
        <f>'achieved panel'!L54</f>
        <v>4</v>
      </c>
      <c r="M54" s="23">
        <f>'achieved panel'!M54</f>
        <v>13</v>
      </c>
      <c r="N54" s="23">
        <f>'achieved panel'!N54</f>
        <v>2</v>
      </c>
      <c r="O54" s="23">
        <f>'achieved panel'!O54</f>
        <v>2</v>
      </c>
      <c r="P54" s="23">
        <f>'achieved panel'!P54</f>
        <v>3</v>
      </c>
      <c r="Q54" s="23">
        <f>'achieved panel'!Q54</f>
        <v>6</v>
      </c>
      <c r="R54" s="23">
        <f>'achieved panel'!R54</f>
        <v>0</v>
      </c>
      <c r="S54" s="23">
        <f>'achieved panel'!S54</f>
        <v>5</v>
      </c>
      <c r="T54" s="23">
        <f>'achieved panel'!T54</f>
        <v>2</v>
      </c>
      <c r="U54" s="20">
        <f t="shared" ref="U54" si="12">SUM(C54:T57)</f>
        <v>238</v>
      </c>
    </row>
    <row r="55" spans="1:21" x14ac:dyDescent="0.45">
      <c r="A55" s="4" t="str">
        <f>'achieved panel'!A55</f>
        <v>Punjab, Chandigarh</v>
      </c>
      <c r="B55" s="2" t="str">
        <f>LEFT('achieved panel'!B55,FIND(")",'achieved panel'!B55))</f>
        <v>Large (100 or more)</v>
      </c>
      <c r="C55" s="23">
        <f>'achieved panel'!C55</f>
        <v>4</v>
      </c>
      <c r="D55" s="23">
        <f>'achieved panel'!D55</f>
        <v>7</v>
      </c>
      <c r="E55" s="23">
        <f>'achieved panel'!E55</f>
        <v>9</v>
      </c>
      <c r="F55" s="23">
        <f>'achieved panel'!F55</f>
        <v>2</v>
      </c>
      <c r="G55" s="23">
        <f>'achieved panel'!G55</f>
        <v>2</v>
      </c>
      <c r="H55" s="23">
        <f>'achieved panel'!H55</f>
        <v>3</v>
      </c>
      <c r="I55" s="23">
        <f>'achieved panel'!I55</f>
        <v>0</v>
      </c>
      <c r="J55" s="23">
        <f>'achieved panel'!J55</f>
        <v>2</v>
      </c>
      <c r="K55" s="23">
        <f>'achieved panel'!K55</f>
        <v>5</v>
      </c>
      <c r="L55" s="23">
        <f>'achieved panel'!L55</f>
        <v>8</v>
      </c>
      <c r="M55" s="23">
        <f>'achieved panel'!M55</f>
        <v>9</v>
      </c>
      <c r="N55" s="23">
        <f>'achieved panel'!N55</f>
        <v>2</v>
      </c>
      <c r="O55" s="23">
        <f>'achieved panel'!O55</f>
        <v>2</v>
      </c>
      <c r="P55" s="23">
        <f>'achieved panel'!P55</f>
        <v>0</v>
      </c>
      <c r="Q55" s="23">
        <f>'achieved panel'!Q55</f>
        <v>6</v>
      </c>
      <c r="R55" s="23">
        <f>'achieved panel'!R55</f>
        <v>1</v>
      </c>
      <c r="S55" s="23">
        <f>'achieved panel'!S55</f>
        <v>5</v>
      </c>
      <c r="T55" s="23">
        <f>'achieved panel'!T55</f>
        <v>3</v>
      </c>
      <c r="U55" s="20"/>
    </row>
    <row r="56" spans="1:21" x14ac:dyDescent="0.45">
      <c r="A56" s="4" t="str">
        <f>'achieved panel'!A56</f>
        <v>Rajasthan</v>
      </c>
      <c r="B56" s="2" t="str">
        <f>LEFT('achieved panel'!B56,FIND(")",'achieved panel'!B56))</f>
        <v>Small (5-19)</v>
      </c>
      <c r="C56" s="23">
        <f>'achieved panel'!C56</f>
        <v>2</v>
      </c>
      <c r="D56" s="23">
        <f>'achieved panel'!D56</f>
        <v>2</v>
      </c>
      <c r="E56" s="23">
        <f>'achieved panel'!E56</f>
        <v>2</v>
      </c>
      <c r="F56" s="23">
        <f>'achieved panel'!F56</f>
        <v>2</v>
      </c>
      <c r="G56" s="23">
        <f>'achieved panel'!G56</f>
        <v>0</v>
      </c>
      <c r="H56" s="23">
        <f>'achieved panel'!H56</f>
        <v>3</v>
      </c>
      <c r="I56" s="23">
        <f>'achieved panel'!I56</f>
        <v>1</v>
      </c>
      <c r="J56" s="23">
        <f>'achieved panel'!J56</f>
        <v>1</v>
      </c>
      <c r="K56" s="23">
        <f>'achieved panel'!K56</f>
        <v>3</v>
      </c>
      <c r="L56" s="23">
        <f>'achieved panel'!L56</f>
        <v>1</v>
      </c>
      <c r="M56" s="23">
        <f>'achieved panel'!M56</f>
        <v>5</v>
      </c>
      <c r="N56" s="23">
        <f>'achieved panel'!N56</f>
        <v>3</v>
      </c>
      <c r="O56" s="23">
        <f>'achieved panel'!O56</f>
        <v>2</v>
      </c>
      <c r="P56" s="23">
        <f>'achieved panel'!P56</f>
        <v>3</v>
      </c>
      <c r="Q56" s="23">
        <f>'achieved panel'!Q56</f>
        <v>4</v>
      </c>
      <c r="R56" s="23">
        <f>'achieved panel'!R56</f>
        <v>1</v>
      </c>
      <c r="S56" s="23">
        <f>'achieved panel'!S56</f>
        <v>1</v>
      </c>
      <c r="T56" s="23">
        <f>'achieved panel'!T56</f>
        <v>3</v>
      </c>
      <c r="U56" s="20"/>
    </row>
    <row r="57" spans="1:21" x14ac:dyDescent="0.45">
      <c r="A57" s="4" t="str">
        <f>'achieved panel'!A57</f>
        <v>Rajasthan</v>
      </c>
      <c r="B57" s="2" t="str">
        <f>LEFT('achieved panel'!B57,FIND(")",'achieved panel'!B57))</f>
        <v>Medium (20-99)</v>
      </c>
      <c r="C57" s="23">
        <f>'achieved panel'!C57</f>
        <v>2</v>
      </c>
      <c r="D57" s="23">
        <f>'achieved panel'!D57</f>
        <v>5</v>
      </c>
      <c r="E57" s="23">
        <f>'achieved panel'!E57</f>
        <v>4</v>
      </c>
      <c r="F57" s="23">
        <f>'achieved panel'!F57</f>
        <v>4</v>
      </c>
      <c r="G57" s="23">
        <f>'achieved panel'!G57</f>
        <v>3</v>
      </c>
      <c r="H57" s="23">
        <f>'achieved panel'!H57</f>
        <v>1</v>
      </c>
      <c r="I57" s="23">
        <f>'achieved panel'!I57</f>
        <v>6</v>
      </c>
      <c r="J57" s="23">
        <f>'achieved panel'!J57</f>
        <v>0</v>
      </c>
      <c r="K57" s="23">
        <f>'achieved panel'!K57</f>
        <v>7</v>
      </c>
      <c r="L57" s="23">
        <f>'achieved panel'!L57</f>
        <v>2</v>
      </c>
      <c r="M57" s="23">
        <f>'achieved panel'!M57</f>
        <v>5</v>
      </c>
      <c r="N57" s="23">
        <f>'achieved panel'!N57</f>
        <v>3</v>
      </c>
      <c r="O57" s="23">
        <f>'achieved panel'!O57</f>
        <v>2</v>
      </c>
      <c r="P57" s="23">
        <f>'achieved panel'!P57</f>
        <v>4</v>
      </c>
      <c r="Q57" s="23">
        <f>'achieved panel'!Q57</f>
        <v>3</v>
      </c>
      <c r="R57" s="23">
        <f>'achieved panel'!R57</f>
        <v>1</v>
      </c>
      <c r="S57" s="23">
        <f>'achieved panel'!S57</f>
        <v>0</v>
      </c>
      <c r="T57" s="23">
        <f>'achieved panel'!T57</f>
        <v>4</v>
      </c>
      <c r="U57" s="20"/>
    </row>
    <row r="58" spans="1:21" x14ac:dyDescent="0.45">
      <c r="A58" s="4" t="str">
        <f>'achieved panel'!A58</f>
        <v>Rajasthan</v>
      </c>
      <c r="B58" s="2" t="str">
        <f>LEFT('achieved panel'!B58,FIND(")",'achieved panel'!B58))</f>
        <v>Large (100 or more)</v>
      </c>
      <c r="C58" s="23">
        <f>'achieved panel'!C58</f>
        <v>7</v>
      </c>
      <c r="D58" s="23">
        <f>'achieved panel'!D58</f>
        <v>7</v>
      </c>
      <c r="E58" s="23">
        <f>'achieved panel'!E58</f>
        <v>4</v>
      </c>
      <c r="F58" s="23">
        <f>'achieved panel'!F58</f>
        <v>3</v>
      </c>
      <c r="G58" s="23">
        <f>'achieved panel'!G58</f>
        <v>2</v>
      </c>
      <c r="H58" s="23">
        <f>'achieved panel'!H58</f>
        <v>2</v>
      </c>
      <c r="I58" s="23">
        <f>'achieved panel'!I58</f>
        <v>4</v>
      </c>
      <c r="J58" s="23">
        <f>'achieved panel'!J58</f>
        <v>6</v>
      </c>
      <c r="K58" s="23">
        <f>'achieved panel'!K58</f>
        <v>1</v>
      </c>
      <c r="L58" s="23">
        <f>'achieved panel'!L58</f>
        <v>8</v>
      </c>
      <c r="M58" s="23">
        <f>'achieved panel'!M58</f>
        <v>6</v>
      </c>
      <c r="N58" s="23">
        <f>'achieved panel'!N58</f>
        <v>1</v>
      </c>
      <c r="O58" s="23">
        <f>'achieved panel'!O58</f>
        <v>0</v>
      </c>
      <c r="P58" s="23">
        <f>'achieved panel'!P58</f>
        <v>2</v>
      </c>
      <c r="Q58" s="23">
        <f>'achieved panel'!Q58</f>
        <v>6</v>
      </c>
      <c r="R58" s="23">
        <f>'achieved panel'!R58</f>
        <v>1</v>
      </c>
      <c r="S58" s="23">
        <f>'achieved panel'!S58</f>
        <v>5</v>
      </c>
      <c r="T58" s="23">
        <f>'achieved panel'!T58</f>
        <v>3</v>
      </c>
      <c r="U58" s="20">
        <f t="shared" ref="U58" si="13">SUM(C58:T61)</f>
        <v>291</v>
      </c>
    </row>
    <row r="59" spans="1:21" x14ac:dyDescent="0.45">
      <c r="A59" s="4" t="str">
        <f>'achieved panel'!A59</f>
        <v>Tamil Nadu, Puducherry</v>
      </c>
      <c r="B59" s="2" t="str">
        <f>LEFT('achieved panel'!B59,FIND(")",'achieved panel'!B59))</f>
        <v>Small (5-19)</v>
      </c>
      <c r="C59" s="23">
        <f>'achieved panel'!C59</f>
        <v>3</v>
      </c>
      <c r="D59" s="23">
        <f>'achieved panel'!D59</f>
        <v>1</v>
      </c>
      <c r="E59" s="23">
        <f>'achieved panel'!E59</f>
        <v>5</v>
      </c>
      <c r="F59" s="23">
        <f>'achieved panel'!F59</f>
        <v>4</v>
      </c>
      <c r="G59" s="23">
        <f>'achieved panel'!G59</f>
        <v>1</v>
      </c>
      <c r="H59" s="23">
        <f>'achieved panel'!H59</f>
        <v>0</v>
      </c>
      <c r="I59" s="23">
        <f>'achieved panel'!I59</f>
        <v>0</v>
      </c>
      <c r="J59" s="23">
        <f>'achieved panel'!J59</f>
        <v>1</v>
      </c>
      <c r="K59" s="23">
        <f>'achieved panel'!K59</f>
        <v>5</v>
      </c>
      <c r="L59" s="23">
        <f>'achieved panel'!L59</f>
        <v>0</v>
      </c>
      <c r="M59" s="23">
        <f>'achieved panel'!M59</f>
        <v>4</v>
      </c>
      <c r="N59" s="23">
        <f>'achieved panel'!N59</f>
        <v>1</v>
      </c>
      <c r="O59" s="23">
        <f>'achieved panel'!O59</f>
        <v>3</v>
      </c>
      <c r="P59" s="23">
        <f>'achieved panel'!P59</f>
        <v>40</v>
      </c>
      <c r="Q59" s="23">
        <f>'achieved panel'!Q59</f>
        <v>0</v>
      </c>
      <c r="R59" s="23">
        <f>'achieved panel'!R59</f>
        <v>1</v>
      </c>
      <c r="S59" s="23">
        <f>'achieved panel'!S59</f>
        <v>1</v>
      </c>
      <c r="T59" s="23">
        <f>'achieved panel'!T59</f>
        <v>5</v>
      </c>
      <c r="U59" s="20"/>
    </row>
    <row r="60" spans="1:21" x14ac:dyDescent="0.45">
      <c r="A60" s="4" t="str">
        <f>'achieved panel'!A60</f>
        <v>Tamil Nadu, Puducherry</v>
      </c>
      <c r="B60" s="2" t="str">
        <f>LEFT('achieved panel'!B60,FIND(")",'achieved panel'!B60))</f>
        <v>Medium (20-99)</v>
      </c>
      <c r="C60" s="23">
        <f>'achieved panel'!C60</f>
        <v>4</v>
      </c>
      <c r="D60" s="23">
        <f>'achieved panel'!D60</f>
        <v>3</v>
      </c>
      <c r="E60" s="23">
        <f>'achieved panel'!E60</f>
        <v>4</v>
      </c>
      <c r="F60" s="23">
        <f>'achieved panel'!F60</f>
        <v>3</v>
      </c>
      <c r="G60" s="23">
        <f>'achieved panel'!G60</f>
        <v>0</v>
      </c>
      <c r="H60" s="23">
        <f>'achieved panel'!H60</f>
        <v>0</v>
      </c>
      <c r="I60" s="23">
        <f>'achieved panel'!I60</f>
        <v>2</v>
      </c>
      <c r="J60" s="23">
        <f>'achieved panel'!J60</f>
        <v>2</v>
      </c>
      <c r="K60" s="23">
        <f>'achieved panel'!K60</f>
        <v>3</v>
      </c>
      <c r="L60" s="23">
        <f>'achieved panel'!L60</f>
        <v>2</v>
      </c>
      <c r="M60" s="23">
        <f>'achieved panel'!M60</f>
        <v>10</v>
      </c>
      <c r="N60" s="23">
        <f>'achieved panel'!N60</f>
        <v>4</v>
      </c>
      <c r="O60" s="23">
        <f>'achieved panel'!O60</f>
        <v>5</v>
      </c>
      <c r="P60" s="23">
        <f>'achieved panel'!P60</f>
        <v>4</v>
      </c>
      <c r="Q60" s="23">
        <f>'achieved panel'!Q60</f>
        <v>4</v>
      </c>
      <c r="R60" s="23">
        <f>'achieved panel'!R60</f>
        <v>0</v>
      </c>
      <c r="S60" s="23">
        <f>'achieved panel'!S60</f>
        <v>2</v>
      </c>
      <c r="T60" s="23">
        <f>'achieved panel'!T60</f>
        <v>2</v>
      </c>
      <c r="U60" s="20"/>
    </row>
    <row r="61" spans="1:21" x14ac:dyDescent="0.45">
      <c r="A61" s="4" t="str">
        <f>'achieved panel'!A61</f>
        <v>Tamil Nadu, Puducherry</v>
      </c>
      <c r="B61" s="2" t="str">
        <f>LEFT('achieved panel'!B61,FIND(")",'achieved panel'!B61))</f>
        <v>Large (100 or more)</v>
      </c>
      <c r="C61" s="23">
        <f>'achieved panel'!C61</f>
        <v>5</v>
      </c>
      <c r="D61" s="23">
        <f>'achieved panel'!D61</f>
        <v>3</v>
      </c>
      <c r="E61" s="23">
        <f>'achieved panel'!E61</f>
        <v>13</v>
      </c>
      <c r="F61" s="23">
        <f>'achieved panel'!F61</f>
        <v>5</v>
      </c>
      <c r="G61" s="23">
        <f>'achieved panel'!G61</f>
        <v>0</v>
      </c>
      <c r="H61" s="23">
        <f>'achieved panel'!H61</f>
        <v>3</v>
      </c>
      <c r="I61" s="23">
        <f>'achieved panel'!I61</f>
        <v>6</v>
      </c>
      <c r="J61" s="23">
        <f>'achieved panel'!J61</f>
        <v>4</v>
      </c>
      <c r="K61" s="23">
        <f>'achieved panel'!K61</f>
        <v>9</v>
      </c>
      <c r="L61" s="23">
        <f>'achieved panel'!L61</f>
        <v>6</v>
      </c>
      <c r="M61" s="23">
        <f>'achieved panel'!M61</f>
        <v>11</v>
      </c>
      <c r="N61" s="23">
        <f>'achieved panel'!N61</f>
        <v>4</v>
      </c>
      <c r="O61" s="23">
        <f>'achieved panel'!O61</f>
        <v>4</v>
      </c>
      <c r="P61" s="23">
        <f>'achieved panel'!P61</f>
        <v>4</v>
      </c>
      <c r="Q61" s="23">
        <f>'achieved panel'!Q61</f>
        <v>8</v>
      </c>
      <c r="R61" s="23">
        <f>'achieved panel'!R61</f>
        <v>0</v>
      </c>
      <c r="S61" s="23">
        <f>'achieved panel'!S61</f>
        <v>5</v>
      </c>
      <c r="T61" s="23">
        <f>'achieved panel'!T61</f>
        <v>4</v>
      </c>
      <c r="U61" s="20"/>
    </row>
    <row r="62" spans="1:21" x14ac:dyDescent="0.45">
      <c r="A62" s="4" t="str">
        <f>'achieved panel'!A62</f>
        <v>Telangana</v>
      </c>
      <c r="B62" s="2" t="str">
        <f>LEFT('achieved panel'!B62,FIND(")",'achieved panel'!B62))</f>
        <v>Small (5-19)</v>
      </c>
      <c r="C62" s="23">
        <f>'achieved panel'!C62</f>
        <v>3</v>
      </c>
      <c r="D62" s="23">
        <f>'achieved panel'!D62</f>
        <v>0</v>
      </c>
      <c r="E62" s="23">
        <f>'achieved panel'!E62</f>
        <v>0</v>
      </c>
      <c r="F62" s="23">
        <f>'achieved panel'!F62</f>
        <v>1</v>
      </c>
      <c r="G62" s="23">
        <f>'achieved panel'!G62</f>
        <v>0</v>
      </c>
      <c r="H62" s="23">
        <f>'achieved panel'!H62</f>
        <v>0</v>
      </c>
      <c r="I62" s="23">
        <f>'achieved panel'!I62</f>
        <v>1</v>
      </c>
      <c r="J62" s="23">
        <f>'achieved panel'!J62</f>
        <v>0</v>
      </c>
      <c r="K62" s="23">
        <f>'achieved panel'!K62</f>
        <v>3</v>
      </c>
      <c r="L62" s="23">
        <f>'achieved panel'!L62</f>
        <v>0</v>
      </c>
      <c r="M62" s="23">
        <f>'achieved panel'!M62</f>
        <v>3</v>
      </c>
      <c r="N62" s="23">
        <f>'achieved panel'!N62</f>
        <v>1</v>
      </c>
      <c r="O62" s="23">
        <f>'achieved panel'!O62</f>
        <v>4</v>
      </c>
      <c r="P62" s="23">
        <f>'achieved panel'!P62</f>
        <v>25</v>
      </c>
      <c r="Q62" s="23">
        <f>'achieved panel'!Q62</f>
        <v>2</v>
      </c>
      <c r="R62" s="23">
        <f>'achieved panel'!R62</f>
        <v>0</v>
      </c>
      <c r="S62" s="23">
        <f>'achieved panel'!S62</f>
        <v>0</v>
      </c>
      <c r="T62" s="23">
        <f>'achieved panel'!T62</f>
        <v>2</v>
      </c>
      <c r="U62" s="20">
        <f t="shared" ref="U62" si="14">SUM(C62:T65)</f>
        <v>282</v>
      </c>
    </row>
    <row r="63" spans="1:21" x14ac:dyDescent="0.45">
      <c r="A63" s="4" t="str">
        <f>'achieved panel'!A63</f>
        <v>Telangana</v>
      </c>
      <c r="B63" s="2" t="str">
        <f>LEFT('achieved panel'!B63,FIND(")",'achieved panel'!B63))</f>
        <v>Medium (20-99)</v>
      </c>
      <c r="C63" s="23">
        <f>'achieved panel'!C63</f>
        <v>1</v>
      </c>
      <c r="D63" s="23">
        <f>'achieved panel'!D63</f>
        <v>2</v>
      </c>
      <c r="E63" s="23">
        <f>'achieved panel'!E63</f>
        <v>2</v>
      </c>
      <c r="F63" s="23">
        <f>'achieved panel'!F63</f>
        <v>5</v>
      </c>
      <c r="G63" s="23">
        <f>'achieved panel'!G63</f>
        <v>1</v>
      </c>
      <c r="H63" s="23">
        <f>'achieved panel'!H63</f>
        <v>3</v>
      </c>
      <c r="I63" s="23">
        <f>'achieved panel'!I63</f>
        <v>4</v>
      </c>
      <c r="J63" s="23">
        <f>'achieved panel'!J63</f>
        <v>5</v>
      </c>
      <c r="K63" s="23">
        <f>'achieved panel'!K63</f>
        <v>4</v>
      </c>
      <c r="L63" s="23">
        <f>'achieved panel'!L63</f>
        <v>2</v>
      </c>
      <c r="M63" s="23">
        <f>'achieved panel'!M63</f>
        <v>6</v>
      </c>
      <c r="N63" s="23">
        <f>'achieved panel'!N63</f>
        <v>5</v>
      </c>
      <c r="O63" s="23">
        <f>'achieved panel'!O63</f>
        <v>3</v>
      </c>
      <c r="P63" s="23">
        <f>'achieved panel'!P63</f>
        <v>3</v>
      </c>
      <c r="Q63" s="23">
        <f>'achieved panel'!Q63</f>
        <v>6</v>
      </c>
      <c r="R63" s="23">
        <f>'achieved panel'!R63</f>
        <v>0</v>
      </c>
      <c r="S63" s="23">
        <f>'achieved panel'!S63</f>
        <v>1</v>
      </c>
      <c r="T63" s="23">
        <f>'achieved panel'!T63</f>
        <v>5</v>
      </c>
      <c r="U63" s="20"/>
    </row>
    <row r="64" spans="1:21" x14ac:dyDescent="0.45">
      <c r="A64" s="4" t="str">
        <f>'achieved panel'!A64</f>
        <v>Telangana</v>
      </c>
      <c r="B64" s="2" t="str">
        <f>LEFT('achieved panel'!B64,FIND(")",'achieved panel'!B64))</f>
        <v>Large (100 or more)</v>
      </c>
      <c r="C64" s="23">
        <f>'achieved panel'!C64</f>
        <v>7</v>
      </c>
      <c r="D64" s="23">
        <f>'achieved panel'!D64</f>
        <v>4</v>
      </c>
      <c r="E64" s="23">
        <f>'achieved panel'!E64</f>
        <v>6</v>
      </c>
      <c r="F64" s="23">
        <f>'achieved panel'!F64</f>
        <v>7</v>
      </c>
      <c r="G64" s="23">
        <f>'achieved panel'!G64</f>
        <v>4</v>
      </c>
      <c r="H64" s="23">
        <f>'achieved panel'!H64</f>
        <v>0</v>
      </c>
      <c r="I64" s="23">
        <f>'achieved panel'!I64</f>
        <v>3</v>
      </c>
      <c r="J64" s="23">
        <f>'achieved panel'!J64</f>
        <v>2</v>
      </c>
      <c r="K64" s="23">
        <f>'achieved panel'!K64</f>
        <v>6</v>
      </c>
      <c r="L64" s="23">
        <f>'achieved panel'!L64</f>
        <v>2</v>
      </c>
      <c r="M64" s="23">
        <f>'achieved panel'!M64</f>
        <v>5</v>
      </c>
      <c r="N64" s="23">
        <f>'achieved panel'!N64</f>
        <v>4</v>
      </c>
      <c r="O64" s="23">
        <f>'achieved panel'!O64</f>
        <v>3</v>
      </c>
      <c r="P64" s="23">
        <f>'achieved panel'!P64</f>
        <v>3</v>
      </c>
      <c r="Q64" s="23">
        <f>'achieved panel'!Q64</f>
        <v>6</v>
      </c>
      <c r="R64" s="23">
        <f>'achieved panel'!R64</f>
        <v>0</v>
      </c>
      <c r="S64" s="23">
        <f>'achieved panel'!S64</f>
        <v>7</v>
      </c>
      <c r="T64" s="23">
        <f>'achieved panel'!T64</f>
        <v>3</v>
      </c>
      <c r="U64" s="20"/>
    </row>
    <row r="65" spans="1:21" x14ac:dyDescent="0.45">
      <c r="A65" s="4" t="str">
        <f>'achieved panel'!A65</f>
        <v>Uttar Pradesh</v>
      </c>
      <c r="B65" s="2" t="str">
        <f>LEFT('achieved panel'!B65,FIND(")",'achieved panel'!B65))</f>
        <v>Small (5-19)</v>
      </c>
      <c r="C65" s="23">
        <f>'achieved panel'!C65</f>
        <v>1</v>
      </c>
      <c r="D65" s="23">
        <f>'achieved panel'!D65</f>
        <v>4</v>
      </c>
      <c r="E65" s="23">
        <f>'achieved panel'!E65</f>
        <v>10</v>
      </c>
      <c r="F65" s="23">
        <f>'achieved panel'!F65</f>
        <v>1</v>
      </c>
      <c r="G65" s="23">
        <f>'achieved panel'!G65</f>
        <v>1</v>
      </c>
      <c r="H65" s="23">
        <f>'achieved panel'!H65</f>
        <v>7</v>
      </c>
      <c r="I65" s="23">
        <f>'achieved panel'!I65</f>
        <v>2</v>
      </c>
      <c r="J65" s="23">
        <f>'achieved panel'!J65</f>
        <v>2</v>
      </c>
      <c r="K65" s="23">
        <f>'achieved panel'!K65</f>
        <v>2</v>
      </c>
      <c r="L65" s="23">
        <f>'achieved panel'!L65</f>
        <v>2</v>
      </c>
      <c r="M65" s="23">
        <f>'achieved panel'!M65</f>
        <v>14</v>
      </c>
      <c r="N65" s="23">
        <f>'achieved panel'!N65</f>
        <v>2</v>
      </c>
      <c r="O65" s="23">
        <f>'achieved panel'!O65</f>
        <v>9</v>
      </c>
      <c r="P65" s="23">
        <f>'achieved panel'!P65</f>
        <v>39</v>
      </c>
      <c r="Q65" s="23">
        <f>'achieved panel'!Q65</f>
        <v>2</v>
      </c>
      <c r="R65" s="23">
        <f>'achieved panel'!R65</f>
        <v>1</v>
      </c>
      <c r="S65" s="23">
        <f>'achieved panel'!S65</f>
        <v>1</v>
      </c>
      <c r="T65" s="23">
        <f>'achieved panel'!T65</f>
        <v>7</v>
      </c>
      <c r="U65" s="20"/>
    </row>
    <row r="66" spans="1:21" x14ac:dyDescent="0.45">
      <c r="A66" s="4" t="str">
        <f>'achieved panel'!A66</f>
        <v>Uttar Pradesh</v>
      </c>
      <c r="B66" s="2" t="str">
        <f>LEFT('achieved panel'!B66,FIND(")",'achieved panel'!B66))</f>
        <v>Medium (20-99)</v>
      </c>
      <c r="C66" s="23">
        <f>'achieved panel'!C66</f>
        <v>1</v>
      </c>
      <c r="D66" s="23">
        <f>'achieved panel'!D66</f>
        <v>1</v>
      </c>
      <c r="E66" s="23">
        <f>'achieved panel'!E66</f>
        <v>9</v>
      </c>
      <c r="F66" s="23">
        <f>'achieved panel'!F66</f>
        <v>3</v>
      </c>
      <c r="G66" s="23">
        <f>'achieved panel'!G66</f>
        <v>2</v>
      </c>
      <c r="H66" s="23">
        <f>'achieved panel'!H66</f>
        <v>1</v>
      </c>
      <c r="I66" s="23">
        <f>'achieved panel'!I66</f>
        <v>2</v>
      </c>
      <c r="J66" s="23">
        <f>'achieved panel'!J66</f>
        <v>3</v>
      </c>
      <c r="K66" s="23">
        <f>'achieved panel'!K66</f>
        <v>5</v>
      </c>
      <c r="L66" s="23">
        <f>'achieved panel'!L66</f>
        <v>2</v>
      </c>
      <c r="M66" s="23">
        <f>'achieved panel'!M66</f>
        <v>9</v>
      </c>
      <c r="N66" s="23">
        <f>'achieved panel'!N66</f>
        <v>2</v>
      </c>
      <c r="O66" s="23">
        <f>'achieved panel'!O66</f>
        <v>3</v>
      </c>
      <c r="P66" s="23">
        <f>'achieved panel'!P66</f>
        <v>2</v>
      </c>
      <c r="Q66" s="23">
        <f>'achieved panel'!Q66</f>
        <v>3</v>
      </c>
      <c r="R66" s="23">
        <f>'achieved panel'!R66</f>
        <v>4</v>
      </c>
      <c r="S66" s="23">
        <f>'achieved panel'!S66</f>
        <v>1</v>
      </c>
      <c r="T66" s="23">
        <f>'achieved panel'!T66</f>
        <v>5</v>
      </c>
      <c r="U66" s="20">
        <f t="shared" ref="U66" si="15">SUM(C66:T69)</f>
        <v>204</v>
      </c>
    </row>
    <row r="67" spans="1:21" x14ac:dyDescent="0.45">
      <c r="A67" s="4" t="str">
        <f>'achieved panel'!A67</f>
        <v>Uttar Pradesh</v>
      </c>
      <c r="B67" s="2" t="str">
        <f>LEFT('achieved panel'!B67,FIND(")",'achieved panel'!B67))</f>
        <v>Large (100 or more)</v>
      </c>
      <c r="C67" s="23">
        <f>'achieved panel'!C67</f>
        <v>7</v>
      </c>
      <c r="D67" s="23">
        <f>'achieved panel'!D67</f>
        <v>2</v>
      </c>
      <c r="E67" s="23">
        <f>'achieved panel'!E67</f>
        <v>15</v>
      </c>
      <c r="F67" s="23">
        <f>'achieved panel'!F67</f>
        <v>4</v>
      </c>
      <c r="G67" s="23">
        <f>'achieved panel'!G67</f>
        <v>2</v>
      </c>
      <c r="H67" s="23">
        <f>'achieved panel'!H67</f>
        <v>4</v>
      </c>
      <c r="I67" s="23">
        <f>'achieved panel'!I67</f>
        <v>6</v>
      </c>
      <c r="J67" s="23">
        <f>'achieved panel'!J67</f>
        <v>2</v>
      </c>
      <c r="K67" s="23">
        <f>'achieved panel'!K67</f>
        <v>6</v>
      </c>
      <c r="L67" s="23">
        <f>'achieved panel'!L67</f>
        <v>4</v>
      </c>
      <c r="M67" s="23">
        <f>'achieved panel'!M67</f>
        <v>5</v>
      </c>
      <c r="N67" s="23">
        <f>'achieved panel'!N67</f>
        <v>3</v>
      </c>
      <c r="O67" s="23">
        <f>'achieved panel'!O67</f>
        <v>1</v>
      </c>
      <c r="P67" s="23">
        <f>'achieved panel'!P67</f>
        <v>2</v>
      </c>
      <c r="Q67" s="23">
        <f>'achieved panel'!Q67</f>
        <v>1</v>
      </c>
      <c r="R67" s="23">
        <f>'achieved panel'!R67</f>
        <v>0</v>
      </c>
      <c r="S67" s="23">
        <f>'achieved panel'!S67</f>
        <v>11</v>
      </c>
      <c r="T67" s="23">
        <f>'achieved panel'!T67</f>
        <v>2</v>
      </c>
      <c r="U67" s="20"/>
    </row>
    <row r="68" spans="1:21" x14ac:dyDescent="0.45">
      <c r="A68" s="4" t="str">
        <f>'achieved panel'!A68</f>
        <v>Uttarakhand</v>
      </c>
      <c r="B68" s="2" t="str">
        <f>LEFT('achieved panel'!B68,FIND(")",'achieved panel'!B68))</f>
        <v>Small (5-19)</v>
      </c>
      <c r="C68" s="23">
        <f>'achieved panel'!C68</f>
        <v>2</v>
      </c>
      <c r="D68" s="23">
        <f>'achieved panel'!D68</f>
        <v>0</v>
      </c>
      <c r="E68" s="23">
        <f>'achieved panel'!E68</f>
        <v>1</v>
      </c>
      <c r="F68" s="23">
        <f>'achieved panel'!F68</f>
        <v>0</v>
      </c>
      <c r="G68" s="23">
        <f>'achieved panel'!G68</f>
        <v>1</v>
      </c>
      <c r="H68" s="23">
        <f>'achieved panel'!H68</f>
        <v>0</v>
      </c>
      <c r="I68" s="23">
        <f>'achieved panel'!I68</f>
        <v>2</v>
      </c>
      <c r="J68" s="23">
        <f>'achieved panel'!J68</f>
        <v>0</v>
      </c>
      <c r="K68" s="23">
        <f>'achieved panel'!K68</f>
        <v>2</v>
      </c>
      <c r="L68" s="23">
        <f>'achieved panel'!L68</f>
        <v>2</v>
      </c>
      <c r="M68" s="23">
        <f>'achieved panel'!M68</f>
        <v>6</v>
      </c>
      <c r="N68" s="23">
        <f>'achieved panel'!N68</f>
        <v>0</v>
      </c>
      <c r="O68" s="23">
        <f>'achieved panel'!O68</f>
        <v>1</v>
      </c>
      <c r="P68" s="23">
        <f>'achieved panel'!P68</f>
        <v>3</v>
      </c>
      <c r="Q68" s="23">
        <f>'achieved panel'!Q68</f>
        <v>2</v>
      </c>
      <c r="R68" s="23">
        <f>'achieved panel'!R68</f>
        <v>1</v>
      </c>
      <c r="S68" s="23">
        <f>'achieved panel'!S68</f>
        <v>0</v>
      </c>
      <c r="T68" s="23">
        <f>'achieved panel'!T68</f>
        <v>2</v>
      </c>
      <c r="U68" s="20"/>
    </row>
    <row r="69" spans="1:21" x14ac:dyDescent="0.45">
      <c r="A69" s="4" t="str">
        <f>'achieved panel'!A69</f>
        <v>Uttarakhand</v>
      </c>
      <c r="B69" s="2" t="str">
        <f>LEFT('achieved panel'!B69,FIND(")",'achieved panel'!B69))</f>
        <v>Medium (20-99)</v>
      </c>
      <c r="C69" s="23">
        <f>'achieved panel'!C69</f>
        <v>4</v>
      </c>
      <c r="D69" s="23">
        <f>'achieved panel'!D69</f>
        <v>1</v>
      </c>
      <c r="E69" s="23">
        <f>'achieved panel'!E69</f>
        <v>0</v>
      </c>
      <c r="F69" s="23">
        <f>'achieved panel'!F69</f>
        <v>8</v>
      </c>
      <c r="G69" s="23">
        <f>'achieved panel'!G69</f>
        <v>0</v>
      </c>
      <c r="H69" s="23">
        <f>'achieved panel'!H69</f>
        <v>3</v>
      </c>
      <c r="I69" s="23">
        <f>'achieved panel'!I69</f>
        <v>5</v>
      </c>
      <c r="J69" s="23">
        <f>'achieved panel'!J69</f>
        <v>3</v>
      </c>
      <c r="K69" s="23">
        <f>'achieved panel'!K69</f>
        <v>1</v>
      </c>
      <c r="L69" s="23">
        <f>'achieved panel'!L69</f>
        <v>3</v>
      </c>
      <c r="M69" s="23">
        <f>'achieved panel'!M69</f>
        <v>5</v>
      </c>
      <c r="N69" s="23">
        <f>'achieved panel'!N69</f>
        <v>3</v>
      </c>
      <c r="O69" s="23">
        <f>'achieved panel'!O69</f>
        <v>1</v>
      </c>
      <c r="P69" s="23">
        <f>'achieved panel'!P69</f>
        <v>3</v>
      </c>
      <c r="Q69" s="23">
        <f>'achieved panel'!Q69</f>
        <v>4</v>
      </c>
      <c r="R69" s="23">
        <f>'achieved panel'!R69</f>
        <v>0</v>
      </c>
      <c r="S69" s="23">
        <f>'achieved panel'!S69</f>
        <v>0</v>
      </c>
      <c r="T69" s="23">
        <f>'achieved panel'!T69</f>
        <v>0</v>
      </c>
      <c r="U69" s="20"/>
    </row>
    <row r="70" spans="1:21" x14ac:dyDescent="0.45">
      <c r="A70" s="4" t="str">
        <f>'achieved panel'!A70</f>
        <v>Uttarakhand</v>
      </c>
      <c r="B70" s="2" t="str">
        <f>LEFT('achieved panel'!B70,FIND(")",'achieved panel'!B70))</f>
        <v>Large (100 or more)</v>
      </c>
      <c r="C70" s="23">
        <f>'achieved panel'!C70</f>
        <v>6</v>
      </c>
      <c r="D70" s="23">
        <f>'achieved panel'!D70</f>
        <v>4</v>
      </c>
      <c r="E70" s="23">
        <f>'achieved panel'!E70</f>
        <v>3</v>
      </c>
      <c r="F70" s="23">
        <f>'achieved panel'!F70</f>
        <v>9</v>
      </c>
      <c r="G70" s="23">
        <f>'achieved panel'!G70</f>
        <v>2</v>
      </c>
      <c r="H70" s="23">
        <f>'achieved panel'!H70</f>
        <v>5</v>
      </c>
      <c r="I70" s="23">
        <f>'achieved panel'!I70</f>
        <v>1</v>
      </c>
      <c r="J70" s="23">
        <f>'achieved panel'!J70</f>
        <v>4</v>
      </c>
      <c r="K70" s="23">
        <f>'achieved panel'!K70</f>
        <v>3</v>
      </c>
      <c r="L70" s="23">
        <f>'achieved panel'!L70</f>
        <v>5</v>
      </c>
      <c r="M70" s="23">
        <f>'achieved panel'!M70</f>
        <v>9</v>
      </c>
      <c r="N70" s="23">
        <f>'achieved panel'!N70</f>
        <v>1</v>
      </c>
      <c r="O70" s="23">
        <f>'achieved panel'!O70</f>
        <v>0</v>
      </c>
      <c r="P70" s="23">
        <f>'achieved panel'!P70</f>
        <v>0</v>
      </c>
      <c r="Q70" s="23">
        <f>'achieved panel'!Q70</f>
        <v>4</v>
      </c>
      <c r="R70" s="23">
        <f>'achieved panel'!R70</f>
        <v>0</v>
      </c>
      <c r="S70" s="23">
        <f>'achieved panel'!S70</f>
        <v>2</v>
      </c>
      <c r="T70" s="23">
        <f>'achieved panel'!T70</f>
        <v>5</v>
      </c>
      <c r="U70" s="20">
        <f t="shared" ref="U70" si="16">SUM(C70:T73)</f>
        <v>335</v>
      </c>
    </row>
    <row r="71" spans="1:21" x14ac:dyDescent="0.45">
      <c r="A71" s="4" t="str">
        <f>'achieved panel'!A71</f>
        <v>West Bengal</v>
      </c>
      <c r="B71" s="2" t="str">
        <f>LEFT('achieved panel'!B71,FIND(")",'achieved panel'!B71))</f>
        <v>Small (5-19)</v>
      </c>
      <c r="C71" s="23">
        <f>'achieved panel'!C71</f>
        <v>3</v>
      </c>
      <c r="D71" s="23">
        <f>'achieved panel'!D71</f>
        <v>4</v>
      </c>
      <c r="E71" s="23">
        <f>'achieved panel'!E71</f>
        <v>23</v>
      </c>
      <c r="F71" s="23">
        <f>'achieved panel'!F71</f>
        <v>0</v>
      </c>
      <c r="G71" s="23">
        <f>'achieved panel'!G71</f>
        <v>0</v>
      </c>
      <c r="H71" s="23">
        <f>'achieved panel'!H71</f>
        <v>2</v>
      </c>
      <c r="I71" s="23">
        <f>'achieved panel'!I71</f>
        <v>2</v>
      </c>
      <c r="J71" s="23">
        <f>'achieved panel'!J71</f>
        <v>0</v>
      </c>
      <c r="K71" s="23">
        <f>'achieved panel'!K71</f>
        <v>3</v>
      </c>
      <c r="L71" s="23">
        <f>'achieved panel'!L71</f>
        <v>1</v>
      </c>
      <c r="M71" s="23">
        <f>'achieved panel'!M71</f>
        <v>45</v>
      </c>
      <c r="N71" s="23">
        <f>'achieved panel'!N71</f>
        <v>3</v>
      </c>
      <c r="O71" s="23">
        <f>'achieved panel'!O71</f>
        <v>4</v>
      </c>
      <c r="P71" s="23">
        <f>'achieved panel'!P71</f>
        <v>40</v>
      </c>
      <c r="Q71" s="23">
        <f>'achieved panel'!Q71</f>
        <v>4</v>
      </c>
      <c r="R71" s="23">
        <f>'achieved panel'!R71</f>
        <v>3</v>
      </c>
      <c r="S71" s="23">
        <f>'achieved panel'!S71</f>
        <v>3</v>
      </c>
      <c r="T71" s="23">
        <f>'achieved panel'!T71</f>
        <v>14</v>
      </c>
      <c r="U71" s="20"/>
    </row>
    <row r="72" spans="1:21" x14ac:dyDescent="0.45">
      <c r="A72" s="4" t="str">
        <f>'achieved panel'!A72</f>
        <v>West Bengal</v>
      </c>
      <c r="B72" s="2" t="str">
        <f>LEFT('achieved panel'!B72,FIND(")",'achieved panel'!B72))</f>
        <v>Medium (20-99)</v>
      </c>
      <c r="C72" s="23">
        <f>'achieved panel'!C72</f>
        <v>4</v>
      </c>
      <c r="D72" s="23">
        <f>'achieved panel'!D72</f>
        <v>1</v>
      </c>
      <c r="E72" s="23">
        <f>'achieved panel'!E72</f>
        <v>4</v>
      </c>
      <c r="F72" s="23">
        <f>'achieved panel'!F72</f>
        <v>3</v>
      </c>
      <c r="G72" s="23">
        <f>'achieved panel'!G72</f>
        <v>0</v>
      </c>
      <c r="H72" s="23">
        <f>'achieved panel'!H72</f>
        <v>3</v>
      </c>
      <c r="I72" s="23">
        <f>'achieved panel'!I72</f>
        <v>3</v>
      </c>
      <c r="J72" s="23">
        <f>'achieved panel'!J72</f>
        <v>0</v>
      </c>
      <c r="K72" s="23">
        <f>'achieved panel'!K72</f>
        <v>2</v>
      </c>
      <c r="L72" s="23">
        <f>'achieved panel'!L72</f>
        <v>2</v>
      </c>
      <c r="M72" s="23">
        <f>'achieved panel'!M72</f>
        <v>4</v>
      </c>
      <c r="N72" s="23">
        <f>'achieved panel'!N72</f>
        <v>4</v>
      </c>
      <c r="O72" s="23">
        <f>'achieved panel'!O72</f>
        <v>3</v>
      </c>
      <c r="P72" s="23">
        <f>'achieved panel'!P72</f>
        <v>3</v>
      </c>
      <c r="Q72" s="23">
        <f>'achieved panel'!Q72</f>
        <v>3</v>
      </c>
      <c r="R72" s="23">
        <f>'achieved panel'!R72</f>
        <v>3</v>
      </c>
      <c r="S72" s="23">
        <f>'achieved panel'!S72</f>
        <v>3</v>
      </c>
      <c r="T72" s="23">
        <f>'achieved panel'!T72</f>
        <v>4</v>
      </c>
      <c r="U72" s="20"/>
    </row>
    <row r="73" spans="1:21" x14ac:dyDescent="0.45">
      <c r="A73" s="4" t="str">
        <f>'achieved panel'!A73</f>
        <v>West Bengal</v>
      </c>
      <c r="B73" s="2" t="str">
        <f>LEFT('achieved panel'!B73,FIND(")",'achieved panel'!B73))</f>
        <v>Large (100 or more)</v>
      </c>
      <c r="C73" s="23">
        <f>'achieved panel'!C73</f>
        <v>8</v>
      </c>
      <c r="D73" s="23">
        <f>'achieved panel'!D73</f>
        <v>6</v>
      </c>
      <c r="E73" s="23">
        <f>'achieved panel'!E73</f>
        <v>5</v>
      </c>
      <c r="F73" s="23">
        <f>'achieved panel'!F73</f>
        <v>5</v>
      </c>
      <c r="G73" s="23">
        <f>'achieved panel'!G73</f>
        <v>0</v>
      </c>
      <c r="H73" s="23">
        <f>'achieved panel'!H73</f>
        <v>4</v>
      </c>
      <c r="I73" s="23">
        <f>'achieved panel'!I73</f>
        <v>2</v>
      </c>
      <c r="J73" s="23">
        <f>'achieved panel'!J73</f>
        <v>6</v>
      </c>
      <c r="K73" s="23">
        <f>'achieved panel'!K73</f>
        <v>7</v>
      </c>
      <c r="L73" s="23">
        <f>'achieved panel'!L73</f>
        <v>0</v>
      </c>
      <c r="M73" s="23">
        <f>'achieved panel'!M73</f>
        <v>9</v>
      </c>
      <c r="N73" s="23">
        <f>'achieved panel'!N73</f>
        <v>3</v>
      </c>
      <c r="O73" s="23">
        <f>'achieved panel'!O73</f>
        <v>1</v>
      </c>
      <c r="P73" s="23">
        <f>'achieved panel'!P73</f>
        <v>3</v>
      </c>
      <c r="Q73" s="23">
        <f>'achieved panel'!Q73</f>
        <v>2</v>
      </c>
      <c r="R73" s="23">
        <f>'achieved panel'!R73</f>
        <v>0</v>
      </c>
      <c r="S73" s="23">
        <f>'achieved panel'!S73</f>
        <v>6</v>
      </c>
      <c r="T73" s="23">
        <f>'achieved panel'!T73</f>
        <v>2</v>
      </c>
      <c r="U73" s="20"/>
    </row>
    <row r="74" spans="1:21" s="22" customFormat="1" ht="14.65" thickBot="1" x14ac:dyDescent="0.5">
      <c r="A74" s="21"/>
      <c r="B74" s="21"/>
      <c r="C74" s="21">
        <f>SUM(C2:C73)</f>
        <v>268</v>
      </c>
      <c r="D74" s="21">
        <f t="shared" ref="D74:U74" si="17">SUM(D2:D73)</f>
        <v>168</v>
      </c>
      <c r="E74" s="21">
        <f t="shared" si="17"/>
        <v>284</v>
      </c>
      <c r="F74" s="21">
        <f t="shared" si="17"/>
        <v>235</v>
      </c>
      <c r="G74" s="21">
        <f t="shared" si="17"/>
        <v>82</v>
      </c>
      <c r="H74" s="21">
        <f t="shared" si="17"/>
        <v>172</v>
      </c>
      <c r="I74" s="21">
        <f t="shared" si="17"/>
        <v>207</v>
      </c>
      <c r="J74" s="21">
        <f t="shared" si="17"/>
        <v>188</v>
      </c>
      <c r="K74" s="21">
        <f t="shared" si="17"/>
        <v>262</v>
      </c>
      <c r="L74" s="21">
        <f t="shared" si="17"/>
        <v>163</v>
      </c>
      <c r="M74" s="21">
        <f t="shared" si="17"/>
        <v>549</v>
      </c>
      <c r="N74" s="21">
        <f t="shared" si="17"/>
        <v>189</v>
      </c>
      <c r="O74" s="21">
        <f t="shared" si="17"/>
        <v>195</v>
      </c>
      <c r="P74" s="21">
        <f t="shared" si="17"/>
        <v>476</v>
      </c>
      <c r="Q74" s="21">
        <f t="shared" si="17"/>
        <v>270</v>
      </c>
      <c r="R74" s="21">
        <f t="shared" si="17"/>
        <v>60</v>
      </c>
      <c r="S74" s="21">
        <f t="shared" si="17"/>
        <v>129</v>
      </c>
      <c r="T74" s="21">
        <f t="shared" si="17"/>
        <v>322</v>
      </c>
      <c r="U74" s="21">
        <f t="shared" si="17"/>
        <v>4219</v>
      </c>
    </row>
    <row r="75" spans="1:21" ht="14.65" thickTop="1" x14ac:dyDescent="0.45"/>
  </sheetData>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75"/>
  <sheetViews>
    <sheetView workbookViewId="0"/>
  </sheetViews>
  <sheetFormatPr defaultRowHeight="14.25" x14ac:dyDescent="0.45"/>
  <cols>
    <col min="1" max="1" width="18.3984375" bestFit="1" customWidth="1"/>
    <col min="2" max="2" width="15.73046875" bestFit="1" customWidth="1"/>
    <col min="3" max="3" width="13.265625" customWidth="1"/>
    <col min="4" max="4" width="13" customWidth="1"/>
    <col min="5" max="5" width="10.265625" style="7" bestFit="1" customWidth="1"/>
    <col min="6" max="6" width="17.73046875" customWidth="1"/>
    <col min="7" max="7" width="15.86328125" customWidth="1"/>
    <col min="8" max="8" width="9.265625" bestFit="1" customWidth="1"/>
    <col min="9" max="9" width="14" customWidth="1"/>
    <col min="10" max="10" width="13.1328125" customWidth="1"/>
    <col min="11" max="11" width="10.265625" bestFit="1" customWidth="1"/>
    <col min="12" max="12" width="14.86328125" customWidth="1"/>
    <col min="13" max="13" width="12.265625" customWidth="1"/>
    <col min="14" max="16" width="10.265625" bestFit="1" customWidth="1"/>
    <col min="17" max="17" width="11.3984375" customWidth="1"/>
    <col min="18" max="20" width="10.265625" bestFit="1" customWidth="1"/>
    <col min="21" max="21" width="13.73046875" bestFit="1" customWidth="1"/>
  </cols>
  <sheetData>
    <row r="1" spans="1:21" ht="39.4" thickBot="1" x14ac:dyDescent="0.5">
      <c r="A1" s="3"/>
      <c r="B1" s="3"/>
      <c r="C1" s="1" t="str">
        <f>RIGHT(SUBSTITUTE(universe_weak!C1,"_"," "),LEN(SUBSTITUTE(universe_weak!C1,"_"," "))-1)</f>
        <v>Food</v>
      </c>
      <c r="D1" s="1" t="str">
        <f>RIGHT(SUBSTITUTE(universe_weak!D1,"_"," "),LEN(SUBSTITUTE(universe_weak!D1,"_"," "))-1)</f>
        <v>Textiles</v>
      </c>
      <c r="E1" s="1" t="str">
        <f>RIGHT(SUBSTITUTE(universe_weak!E1,"_"," "),LEN(SUBSTITUTE(universe_weak!E1,"_"," "))-1)</f>
        <v>Garments</v>
      </c>
      <c r="F1" s="1" t="str">
        <f>RIGHT(SUBSTITUTE(universe_weak!F1,"_"," "),LEN(SUBSTITUTE(universe_weak!F1,"_"," "))-1)</f>
        <v>Chemicals and Chemic</v>
      </c>
      <c r="G1" s="1" t="str">
        <f>RIGHT(SUBSTITUTE(universe_weak!G1,"_"," "),LEN(SUBSTITUTE(universe_weak!G1,"_"," "))-1)</f>
        <v xml:space="preserve">Pharmaceuticals and </v>
      </c>
      <c r="H1" s="1" t="str">
        <f>RIGHT(SUBSTITUTE(universe_weak!H1,"_"," "),LEN(SUBSTITUTE(universe_weak!H1,"_"," "))-1)</f>
        <v xml:space="preserve">Rubber and Plastics </v>
      </c>
      <c r="I1" s="1" t="str">
        <f>RIGHT(SUBSTITUTE(universe_weak!I1,"_"," "),LEN(SUBSTITUTE(universe_weak!I1,"_"," "))-1)</f>
        <v>Non Metallic Mineral</v>
      </c>
      <c r="J1" s="1" t="str">
        <f>RIGHT(SUBSTITUTE(universe_weak!J1,"_"," "),LEN(SUBSTITUTE(universe_weak!J1,"_"," "))-1)</f>
        <v>Basic Metals</v>
      </c>
      <c r="K1" s="1" t="str">
        <f>RIGHT(SUBSTITUTE(universe_weak!K1,"_"," "),LEN(SUBSTITUTE(universe_weak!K1,"_"," "))-1)</f>
        <v>Machinery and Equipm</v>
      </c>
      <c r="L1" s="1" t="str">
        <f>RIGHT(SUBSTITUTE(universe_weak!L1,"_"," "),LEN(SUBSTITUTE(universe_weak!L1,"_"," "))-1)</f>
        <v>Motor Vehicles</v>
      </c>
      <c r="M1" s="1" t="str">
        <f>RIGHT(SUBSTITUTE(universe_weak!M1,"_"," "),LEN(SUBSTITUTE(universe_weak!M1,"_"," "))-1)</f>
        <v>Other Manufacturing</v>
      </c>
      <c r="N1" s="1" t="str">
        <f>RIGHT(SUBSTITUTE(universe_weak!N1,"_"," "),LEN(SUBSTITUTE(universe_weak!N1,"_"," "))-1)</f>
        <v>Construction</v>
      </c>
      <c r="O1" s="1" t="str">
        <f>RIGHT(SUBSTITUTE(universe_weak!O1,"_"," "),LEN(SUBSTITUTE(universe_weak!O1,"_"," "))-1)</f>
        <v>Wholesale</v>
      </c>
      <c r="P1" s="1" t="str">
        <f>RIGHT(SUBSTITUTE(universe_weak!P1,"_"," "),LEN(SUBSTITUTE(universe_weak!P1,"_"," "))-1)</f>
        <v>Retail</v>
      </c>
      <c r="Q1" s="1" t="str">
        <f>RIGHT(SUBSTITUTE(universe_weak!Q1,"_"," "),LEN(SUBSTITUTE(universe_weak!Q1,"_"," "))-1)</f>
        <v>Hotels</v>
      </c>
      <c r="R1" s="1" t="str">
        <f>RIGHT(SUBSTITUTE(universe_weak!R1,"_"," "),LEN(SUBSTITUTE(universe_weak!R1,"_"," "))-1)</f>
        <v>Transport</v>
      </c>
      <c r="S1" s="1" t="str">
        <f>RIGHT(SUBSTITUTE(universe_weak!S1,"_"," "),LEN(SUBSTITUTE(universe_weak!S1,"_"," "))-1)</f>
        <v>IT and IT Services</v>
      </c>
      <c r="T1" s="1" t="str">
        <f>RIGHT(SUBSTITUTE(universe_weak!T1,"_"," "),LEN(SUBSTITUTE(universe_weak!T1,"_"," "))-1)</f>
        <v>Other Services</v>
      </c>
      <c r="U1" s="1" t="s">
        <v>156</v>
      </c>
    </row>
    <row r="2" spans="1:21" x14ac:dyDescent="0.45">
      <c r="A2" s="4" t="str">
        <f>universe_weak!A2</f>
        <v>Andhra Pradesh, A&amp;N Islands</v>
      </c>
      <c r="B2" s="2" t="str">
        <f>LEFT(universe_weak!B2,FIND(")",universe_weak!B2))</f>
        <v>Small (5-19)</v>
      </c>
      <c r="C2" s="50">
        <f>universe_weak!C2</f>
        <v>53468.24609375</v>
      </c>
      <c r="D2" s="50">
        <f>universe_weak!D2</f>
        <v>51279.01953125</v>
      </c>
      <c r="E2" s="50">
        <f>universe_weak!E2</f>
        <v>79170.9140625</v>
      </c>
      <c r="F2" s="50">
        <f>universe_weak!F2</f>
        <v>6989.77587890625</v>
      </c>
      <c r="G2" s="50">
        <f>universe_weak!G2</f>
        <v>1727.373291015625</v>
      </c>
      <c r="H2" s="50">
        <f>universe_weak!H2</f>
        <v>9114.701171875</v>
      </c>
      <c r="I2" s="50">
        <f>universe_weak!I2</f>
        <v>9407.166015625</v>
      </c>
      <c r="J2" s="50">
        <f>universe_weak!J2</f>
        <v>576.05877685546875</v>
      </c>
      <c r="K2" s="50">
        <f>universe_weak!K2</f>
        <v>19647.998046875</v>
      </c>
      <c r="L2" s="50">
        <f>universe_weak!L2</f>
        <v>471.75</v>
      </c>
      <c r="M2" s="50">
        <f>universe_weak!M2</f>
        <v>104297.6796875</v>
      </c>
      <c r="N2" s="50">
        <f>universe_weak!N2</f>
        <v>44576.29296875</v>
      </c>
      <c r="O2" s="50">
        <f>universe_weak!O2</f>
        <v>153739.46875</v>
      </c>
      <c r="P2" s="50">
        <f>universe_weak!P2</f>
        <v>310674.15625</v>
      </c>
      <c r="Q2" s="50">
        <f>universe_weak!Q2</f>
        <v>10738.375</v>
      </c>
      <c r="R2" s="50">
        <f>universe_weak!R2</f>
        <v>171719.828125</v>
      </c>
      <c r="S2" s="50">
        <f>universe_weak!S2</f>
        <v>13444.078125</v>
      </c>
      <c r="T2" s="50">
        <f>universe_weak!T2</f>
        <v>221036.9375</v>
      </c>
      <c r="U2" s="51">
        <f>SUM(C2:T4)</f>
        <v>1730009.2724075317</v>
      </c>
    </row>
    <row r="3" spans="1:21" x14ac:dyDescent="0.45">
      <c r="A3" s="4" t="str">
        <f>universe_weak!A3</f>
        <v>Andhra Pradesh, A&amp;N Islands</v>
      </c>
      <c r="B3" s="2" t="str">
        <f>LEFT(universe_weak!B3,FIND(")",universe_weak!B3))</f>
        <v>Medium (20-99)</v>
      </c>
      <c r="C3" s="50">
        <f>universe_weak!C3</f>
        <v>66179.5546875</v>
      </c>
      <c r="D3" s="50">
        <f>universe_weak!D3</f>
        <v>34148.31640625</v>
      </c>
      <c r="E3" s="50">
        <f>universe_weak!E3</f>
        <v>52922.6953125</v>
      </c>
      <c r="F3" s="50">
        <f>universe_weak!F3</f>
        <v>3782.521484375</v>
      </c>
      <c r="G3" s="50">
        <f>universe_weak!G3</f>
        <v>932.6119384765625</v>
      </c>
      <c r="H3" s="50">
        <f>universe_weak!H3</f>
        <v>2790.021728515625</v>
      </c>
      <c r="I3" s="50">
        <f>universe_weak!I3</f>
        <v>6391.3720703125</v>
      </c>
      <c r="J3" s="50">
        <f>universe_weak!J3</f>
        <v>3114.095703125</v>
      </c>
      <c r="K3" s="50">
        <f>universe_weak!K3</f>
        <v>13608.849609375</v>
      </c>
      <c r="L3" s="50">
        <f>universe_weak!L3</f>
        <v>1627.714111328125</v>
      </c>
      <c r="M3" s="50">
        <f>universe_weak!M3</f>
        <v>25277.419921875</v>
      </c>
      <c r="N3" s="50">
        <f>universe_weak!N3</f>
        <v>42654.81640625</v>
      </c>
      <c r="O3" s="50">
        <f>universe_weak!O3</f>
        <v>50511.0546875</v>
      </c>
      <c r="P3" s="50">
        <f>universe_weak!P3</f>
        <v>29586.759765625</v>
      </c>
      <c r="Q3" s="50">
        <f>universe_weak!Q3</f>
        <v>3636.90234375</v>
      </c>
      <c r="R3" s="50">
        <f>universe_weak!R3</f>
        <v>35146.63671875</v>
      </c>
      <c r="S3" s="50">
        <f>universe_weak!S3</f>
        <v>11446.1484375</v>
      </c>
      <c r="T3" s="50">
        <f>universe_weak!T3</f>
        <v>67199.53125</v>
      </c>
      <c r="U3" s="51"/>
    </row>
    <row r="4" spans="1:21" x14ac:dyDescent="0.45">
      <c r="A4" s="4" t="str">
        <f>universe_weak!A4</f>
        <v>Andhra Pradesh, A&amp;N Islands</v>
      </c>
      <c r="B4" s="2" t="str">
        <f>LEFT(universe_weak!B4,FIND(")",universe_weak!B4))</f>
        <v>Large (100 or more)</v>
      </c>
      <c r="C4" s="50">
        <f>universe_weak!C4</f>
        <v>535.2642822265625</v>
      </c>
      <c r="D4" s="50">
        <f>universe_weak!D4</f>
        <v>191.80873107910156</v>
      </c>
      <c r="E4" s="50">
        <f>universe_weak!E4</f>
        <v>114.11055755615234</v>
      </c>
      <c r="F4" s="50">
        <f>universe_weak!F4</f>
        <v>151.63714599609375</v>
      </c>
      <c r="G4" s="50">
        <f>universe_weak!G4</f>
        <v>187.69357299804688</v>
      </c>
      <c r="H4" s="50">
        <f>universe_weak!H4</f>
        <v>45</v>
      </c>
      <c r="I4" s="50">
        <f>universe_weak!I4</f>
        <v>169.12680053710938</v>
      </c>
      <c r="J4" s="50">
        <f>universe_weak!J4</f>
        <v>125.20587921142578</v>
      </c>
      <c r="K4" s="50">
        <f>universe_weak!K4</f>
        <v>4633.9609375</v>
      </c>
      <c r="L4" s="50">
        <f>universe_weak!L4</f>
        <v>52.25</v>
      </c>
      <c r="M4" s="50">
        <f>universe_weak!M4</f>
        <v>5138.31201171875</v>
      </c>
      <c r="N4" s="50">
        <f>universe_weak!N4</f>
        <v>175.1993408203125</v>
      </c>
      <c r="O4" s="50">
        <f>universe_weak!O4</f>
        <v>4973.95849609375</v>
      </c>
      <c r="P4" s="50">
        <f>universe_weak!P4</f>
        <v>87.833328247070313</v>
      </c>
      <c r="Q4" s="50">
        <f>universe_weak!Q4</f>
        <v>37</v>
      </c>
      <c r="R4" s="50">
        <f>universe_weak!R4</f>
        <v>93</v>
      </c>
      <c r="S4" s="50">
        <f>universe_weak!S4</f>
        <v>34.293266296386719</v>
      </c>
      <c r="T4" s="50">
        <f>universe_weak!T4</f>
        <v>226.77619934082031</v>
      </c>
      <c r="U4" s="51"/>
    </row>
    <row r="5" spans="1:21" x14ac:dyDescent="0.45">
      <c r="A5" s="4" t="str">
        <f>universe_weak!A5</f>
        <v>Arunachal Pradesh, Nagaland, Manipur, Tripura, Meghalaya, Mizoram, Sikkim</v>
      </c>
      <c r="B5" s="2" t="str">
        <f>LEFT(universe_weak!B5,FIND(")",universe_weak!B5))</f>
        <v>Small (5-19)</v>
      </c>
      <c r="C5" s="50">
        <f>universe_weak!C5</f>
        <v>29375.30859375</v>
      </c>
      <c r="D5" s="50">
        <f>universe_weak!D5</f>
        <v>0</v>
      </c>
      <c r="E5" s="50">
        <f>universe_weak!E5</f>
        <v>13124.6806640625</v>
      </c>
      <c r="F5" s="50">
        <f>universe_weak!F5</f>
        <v>1428.5877685546875</v>
      </c>
      <c r="G5" s="50">
        <f>universe_weak!G5</f>
        <v>335.56039428710938</v>
      </c>
      <c r="H5" s="50">
        <f>universe_weak!H5</f>
        <v>2194.956787109375</v>
      </c>
      <c r="I5" s="50">
        <f>universe_weak!I5</f>
        <v>1642.708984375</v>
      </c>
      <c r="J5" s="50">
        <f>universe_weak!J5</f>
        <v>2650.41259765625</v>
      </c>
      <c r="K5" s="50">
        <f>universe_weak!K5</f>
        <v>0</v>
      </c>
      <c r="L5" s="50">
        <f>universe_weak!L5</f>
        <v>519.3502197265625</v>
      </c>
      <c r="M5" s="50">
        <f>universe_weak!M5</f>
        <v>64803.2890625</v>
      </c>
      <c r="N5" s="50">
        <f>universe_weak!N5</f>
        <v>12354.216796875</v>
      </c>
      <c r="O5" s="50">
        <f>universe_weak!O5</f>
        <v>23503.072265625</v>
      </c>
      <c r="P5" s="50">
        <f>universe_weak!P5</f>
        <v>100767.7109375</v>
      </c>
      <c r="Q5" s="50">
        <f>universe_weak!Q5</f>
        <v>3976.79150390625</v>
      </c>
      <c r="R5" s="50">
        <f>universe_weak!R5</f>
        <v>18498.458984375</v>
      </c>
      <c r="S5" s="50">
        <f>universe_weak!S5</f>
        <v>11400.16015625</v>
      </c>
      <c r="T5" s="50">
        <f>universe_weak!T5</f>
        <v>39785.34375</v>
      </c>
      <c r="U5" s="51">
        <f>SUM(C5:T7)</f>
        <v>457865.99077224731</v>
      </c>
    </row>
    <row r="6" spans="1:21" x14ac:dyDescent="0.45">
      <c r="A6" s="4" t="str">
        <f>universe_weak!A6</f>
        <v>Arunachal Pradesh, Nagaland, Manipur, Tripura, Meghalaya, Mizoram, Sikkim</v>
      </c>
      <c r="B6" s="2" t="str">
        <f>LEFT(universe_weak!B6,FIND(")",universe_weak!B6))</f>
        <v>Medium (20-99)</v>
      </c>
      <c r="C6" s="50">
        <f>universe_weak!C6</f>
        <v>3856.390869140625</v>
      </c>
      <c r="D6" s="50">
        <f>universe_weak!D6</f>
        <v>7772.55029296875</v>
      </c>
      <c r="E6" s="50">
        <f>universe_weak!E6</f>
        <v>8728.8134765625</v>
      </c>
      <c r="F6" s="50">
        <f>universe_weak!F6</f>
        <v>4777.4296875</v>
      </c>
      <c r="G6" s="50">
        <f>universe_weak!G6</f>
        <v>237.41947937011719</v>
      </c>
      <c r="H6" s="50">
        <f>universe_weak!H6</f>
        <v>974.77740478515625</v>
      </c>
      <c r="I6" s="50">
        <f>universe_weak!I6</f>
        <v>3945.67919921875</v>
      </c>
      <c r="J6" s="50">
        <f>universe_weak!J6</f>
        <v>570.58087158203125</v>
      </c>
      <c r="K6" s="50">
        <f>universe_weak!K6</f>
        <v>223.07766723632813</v>
      </c>
      <c r="L6" s="50">
        <f>universe_weak!L6</f>
        <v>5284.7783203125</v>
      </c>
      <c r="M6" s="50">
        <f>universe_weak!M6</f>
        <v>5715.56396484375</v>
      </c>
      <c r="N6" s="50">
        <f>universe_weak!N6</f>
        <v>4797.44921875</v>
      </c>
      <c r="O6" s="50">
        <f>universe_weak!O6</f>
        <v>13113.80859375</v>
      </c>
      <c r="P6" s="50">
        <f>universe_weak!P6</f>
        <v>34739.92578125</v>
      </c>
      <c r="Q6" s="50">
        <f>universe_weak!Q6</f>
        <v>3206.791259765625</v>
      </c>
      <c r="R6" s="50">
        <f>universe_weak!R6</f>
        <v>7987.20751953125</v>
      </c>
      <c r="S6" s="50">
        <f>universe_weak!S6</f>
        <v>3148.060546875</v>
      </c>
      <c r="T6" s="50">
        <f>universe_weak!T6</f>
        <v>8071.56640625</v>
      </c>
      <c r="U6" s="52"/>
    </row>
    <row r="7" spans="1:21" x14ac:dyDescent="0.45">
      <c r="A7" s="4" t="str">
        <f>universe_weak!A7</f>
        <v>Arunachal Pradesh, Nagaland, Manipur, Tripura, Meghalaya, Mizoram, Sikkim</v>
      </c>
      <c r="B7" s="2" t="str">
        <f>LEFT(universe_weak!B7,FIND(")",universe_weak!B7))</f>
        <v>Large (100 or more)</v>
      </c>
      <c r="C7" s="50">
        <f>universe_weak!C7</f>
        <v>3745.8466796875</v>
      </c>
      <c r="D7" s="50">
        <f>universe_weak!D7</f>
        <v>581.08331298828125</v>
      </c>
      <c r="E7" s="50">
        <f>universe_weak!E7</f>
        <v>1203.75</v>
      </c>
      <c r="F7" s="50">
        <f>universe_weak!F7</f>
        <v>9.0277786254882813</v>
      </c>
      <c r="G7" s="50">
        <f>universe_weak!G7</f>
        <v>178.875</v>
      </c>
      <c r="H7" s="50">
        <f>universe_weak!H7</f>
        <v>44.499996185302734</v>
      </c>
      <c r="I7" s="50">
        <f>universe_weak!I7</f>
        <v>39.75</v>
      </c>
      <c r="J7" s="50">
        <f>universe_weak!J7</f>
        <v>111.32605743408203</v>
      </c>
      <c r="K7" s="50">
        <f>universe_weak!K7</f>
        <v>0</v>
      </c>
      <c r="L7" s="50">
        <f>universe_weak!L7</f>
        <v>0</v>
      </c>
      <c r="M7" s="50">
        <f>universe_weak!M7</f>
        <v>103.6361083984375</v>
      </c>
      <c r="N7" s="50">
        <f>universe_weak!N7</f>
        <v>3300.4990234375</v>
      </c>
      <c r="O7" s="50">
        <f>universe_weak!O7</f>
        <v>1790.166748046875</v>
      </c>
      <c r="P7" s="50">
        <f>universe_weak!P7</f>
        <v>1506.5833740234375</v>
      </c>
      <c r="Q7" s="50">
        <f>universe_weak!Q7</f>
        <v>58.416664123535156</v>
      </c>
      <c r="R7" s="50">
        <f>universe_weak!R7</f>
        <v>144.08332824707031</v>
      </c>
      <c r="S7" s="50">
        <f>universe_weak!S7</f>
        <v>0</v>
      </c>
      <c r="T7" s="50">
        <f>universe_weak!T7</f>
        <v>1535.9666748046875</v>
      </c>
      <c r="U7" s="51"/>
    </row>
    <row r="8" spans="1:21" x14ac:dyDescent="0.45">
      <c r="A8" s="4" t="str">
        <f>universe_weak!A8</f>
        <v>Assam</v>
      </c>
      <c r="B8" s="2" t="str">
        <f>LEFT(universe_weak!B8,FIND(")",universe_weak!B8))</f>
        <v>Small (5-19)</v>
      </c>
      <c r="C8" s="50">
        <f>universe_weak!C8</f>
        <v>98741.3125</v>
      </c>
      <c r="D8" s="50">
        <f>universe_weak!D8</f>
        <v>998.5</v>
      </c>
      <c r="E8" s="50">
        <f>universe_weak!E8</f>
        <v>28114.640625</v>
      </c>
      <c r="F8" s="50">
        <f>universe_weak!F8</f>
        <v>3024.035888671875</v>
      </c>
      <c r="G8" s="50">
        <f>universe_weak!G8</f>
        <v>2054.5126953125</v>
      </c>
      <c r="H8" s="50">
        <f>universe_weak!H8</f>
        <v>12602.87109375</v>
      </c>
      <c r="I8" s="50">
        <f>universe_weak!I8</f>
        <v>3765.40478515625</v>
      </c>
      <c r="J8" s="50">
        <f>universe_weak!J8</f>
        <v>0</v>
      </c>
      <c r="K8" s="50">
        <f>universe_weak!K8</f>
        <v>1447.1597900390625</v>
      </c>
      <c r="L8" s="50">
        <f>universe_weak!L8</f>
        <v>0</v>
      </c>
      <c r="M8" s="50">
        <f>universe_weak!M8</f>
        <v>98396.8828125</v>
      </c>
      <c r="N8" s="50">
        <f>universe_weak!N8</f>
        <v>18108.23828125</v>
      </c>
      <c r="O8" s="50">
        <f>universe_weak!O8</f>
        <v>57085.8046875</v>
      </c>
      <c r="P8" s="50">
        <f>universe_weak!P8</f>
        <v>338997.96875</v>
      </c>
      <c r="Q8" s="50">
        <f>universe_weak!Q8</f>
        <v>8314.3935546875</v>
      </c>
      <c r="R8" s="50">
        <f>universe_weak!R8</f>
        <v>45211.25</v>
      </c>
      <c r="S8" s="50">
        <f>universe_weak!S8</f>
        <v>13739.5380859375</v>
      </c>
      <c r="T8" s="50">
        <f>universe_weak!T8</f>
        <v>101882.40625</v>
      </c>
      <c r="U8" s="51">
        <f t="shared" ref="U8" si="0">SUM(C8:T10)</f>
        <v>1027475.4269344807</v>
      </c>
    </row>
    <row r="9" spans="1:21" x14ac:dyDescent="0.45">
      <c r="A9" s="4" t="str">
        <f>universe_weak!A9</f>
        <v>Assam</v>
      </c>
      <c r="B9" s="2" t="str">
        <f>LEFT(universe_weak!B9,FIND(")",universe_weak!B9))</f>
        <v>Medium (20-99)</v>
      </c>
      <c r="C9" s="50">
        <f>universe_weak!C9</f>
        <v>10289.8095703125</v>
      </c>
      <c r="D9" s="50">
        <f>universe_weak!D9</f>
        <v>1283.677734375</v>
      </c>
      <c r="E9" s="50">
        <f>universe_weak!E9</f>
        <v>2042.5003662109375</v>
      </c>
      <c r="F9" s="50">
        <f>universe_weak!F9</f>
        <v>207.04679870605469</v>
      </c>
      <c r="G9" s="50">
        <f>universe_weak!G9</f>
        <v>46.019168853759766</v>
      </c>
      <c r="H9" s="50">
        <f>universe_weak!H9</f>
        <v>2401.091552734375</v>
      </c>
      <c r="I9" s="50">
        <f>universe_weak!I9</f>
        <v>2294.991943359375</v>
      </c>
      <c r="J9" s="50">
        <f>universe_weak!J9</f>
        <v>2198.71875</v>
      </c>
      <c r="K9" s="50">
        <f>universe_weak!K9</f>
        <v>247.08779907226563</v>
      </c>
      <c r="L9" s="50">
        <f>universe_weak!L9</f>
        <v>360.74002075195313</v>
      </c>
      <c r="M9" s="50">
        <f>universe_weak!M9</f>
        <v>12002.21875</v>
      </c>
      <c r="N9" s="50">
        <f>universe_weak!N9</f>
        <v>25520.87890625</v>
      </c>
      <c r="O9" s="50">
        <f>universe_weak!O9</f>
        <v>36796.80078125</v>
      </c>
      <c r="P9" s="50">
        <f>universe_weak!P9</f>
        <v>7558.791015625</v>
      </c>
      <c r="Q9" s="50">
        <f>universe_weak!Q9</f>
        <v>2067.7275390625</v>
      </c>
      <c r="R9" s="50">
        <f>universe_weak!R9</f>
        <v>13934.7890625</v>
      </c>
      <c r="S9" s="50">
        <f>universe_weak!S9</f>
        <v>519.2357177734375</v>
      </c>
      <c r="T9" s="50">
        <f>universe_weak!T9</f>
        <v>44278.84765625</v>
      </c>
      <c r="U9" s="51"/>
    </row>
    <row r="10" spans="1:21" x14ac:dyDescent="0.45">
      <c r="A10" s="4" t="str">
        <f>universe_weak!A10</f>
        <v>Assam</v>
      </c>
      <c r="B10" s="2" t="str">
        <f>LEFT(universe_weak!B10,FIND(")",universe_weak!B10))</f>
        <v>Large (100 or more)</v>
      </c>
      <c r="C10" s="50">
        <f>universe_weak!C10</f>
        <v>561.52630615234375</v>
      </c>
      <c r="D10" s="50">
        <f>universe_weak!D10</f>
        <v>391.45962524414063</v>
      </c>
      <c r="E10" s="50">
        <f>universe_weak!E10</f>
        <v>0</v>
      </c>
      <c r="F10" s="50">
        <f>universe_weak!F10</f>
        <v>1691.73779296875</v>
      </c>
      <c r="G10" s="50">
        <f>universe_weak!G10</f>
        <v>35.144168853759766</v>
      </c>
      <c r="H10" s="50">
        <f>universe_weak!H10</f>
        <v>107.40474700927734</v>
      </c>
      <c r="I10" s="50">
        <f>universe_weak!I10</f>
        <v>93.866668701171875</v>
      </c>
      <c r="J10" s="50">
        <f>universe_weak!J10</f>
        <v>855.8685302734375</v>
      </c>
      <c r="K10" s="50">
        <f>universe_weak!K10</f>
        <v>15.111112594604492</v>
      </c>
      <c r="L10" s="50">
        <f>universe_weak!L10</f>
        <v>303.010498046875</v>
      </c>
      <c r="M10" s="50">
        <f>universe_weak!M10</f>
        <v>20153.265625</v>
      </c>
      <c r="N10" s="50">
        <f>universe_weak!N10</f>
        <v>159.39999389648438</v>
      </c>
      <c r="O10" s="50">
        <f>universe_weak!O10</f>
        <v>1390.8499755859375</v>
      </c>
      <c r="P10" s="50">
        <f>universe_weak!P10</f>
        <v>3721.478759765625</v>
      </c>
      <c r="Q10" s="50">
        <f>universe_weak!Q10</f>
        <v>4.8750004768371582</v>
      </c>
      <c r="R10" s="50">
        <f>universe_weak!R10</f>
        <v>894.6339111328125</v>
      </c>
      <c r="S10" s="50">
        <f>universe_weak!S10</f>
        <v>2.5416667461395264</v>
      </c>
      <c r="T10" s="50">
        <f>universe_weak!T10</f>
        <v>557.359619140625</v>
      </c>
      <c r="U10" s="51"/>
    </row>
    <row r="11" spans="1:21" x14ac:dyDescent="0.45">
      <c r="A11" s="4" t="str">
        <f>universe_weak!A11</f>
        <v>Bihar</v>
      </c>
      <c r="B11" s="2" t="str">
        <f>LEFT(universe_weak!B11,FIND(")",universe_weak!B11))</f>
        <v>Small (5-19)</v>
      </c>
      <c r="C11" s="50">
        <f>universe_weak!C11</f>
        <v>75019.46875</v>
      </c>
      <c r="D11" s="50">
        <f>universe_weak!D11</f>
        <v>0</v>
      </c>
      <c r="E11" s="50">
        <f>universe_weak!E11</f>
        <v>43980.703125</v>
      </c>
      <c r="F11" s="50">
        <f>universe_weak!F11</f>
        <v>14052.2802734375</v>
      </c>
      <c r="G11" s="50">
        <f>universe_weak!G11</f>
        <v>814.27667236328125</v>
      </c>
      <c r="H11" s="50">
        <f>universe_weak!H11</f>
        <v>51388.8046875</v>
      </c>
      <c r="I11" s="50">
        <f>universe_weak!I11</f>
        <v>7228.97265625</v>
      </c>
      <c r="J11" s="50">
        <f>universe_weak!J11</f>
        <v>2858.29248046875</v>
      </c>
      <c r="K11" s="50">
        <f>universe_weak!K11</f>
        <v>13268.1494140625</v>
      </c>
      <c r="L11" s="50">
        <f>universe_weak!L11</f>
        <v>901.5</v>
      </c>
      <c r="M11" s="50">
        <f>universe_weak!M11</f>
        <v>135400.53125</v>
      </c>
      <c r="N11" s="50">
        <f>universe_weak!N11</f>
        <v>63829.45703125</v>
      </c>
      <c r="O11" s="50">
        <f>universe_weak!O11</f>
        <v>194608.703125</v>
      </c>
      <c r="P11" s="50">
        <f>universe_weak!P11</f>
        <v>641619.6875</v>
      </c>
      <c r="Q11" s="50">
        <f>universe_weak!Q11</f>
        <v>11259.4560546875</v>
      </c>
      <c r="R11" s="50">
        <f>universe_weak!R11</f>
        <v>58700.6640625</v>
      </c>
      <c r="S11" s="50">
        <f>universe_weak!S11</f>
        <v>12283.689453125</v>
      </c>
      <c r="T11" s="50">
        <f>universe_weak!T11</f>
        <v>278073.21875</v>
      </c>
      <c r="U11" s="51">
        <f t="shared" ref="U11" si="1">SUM(C11:T13)</f>
        <v>1928499.0107102394</v>
      </c>
    </row>
    <row r="12" spans="1:21" x14ac:dyDescent="0.45">
      <c r="A12" s="4" t="str">
        <f>universe_weak!A12</f>
        <v>Bihar</v>
      </c>
      <c r="B12" s="2" t="str">
        <f>LEFT(universe_weak!B12,FIND(")",universe_weak!B12))</f>
        <v>Medium (20-99)</v>
      </c>
      <c r="C12" s="50">
        <f>universe_weak!C12</f>
        <v>23958.787109375</v>
      </c>
      <c r="D12" s="50">
        <f>universe_weak!D12</f>
        <v>7458.4638671875</v>
      </c>
      <c r="E12" s="50">
        <f>universe_weak!E12</f>
        <v>5318.599609375</v>
      </c>
      <c r="F12" s="50">
        <f>universe_weak!F12</f>
        <v>1459.73876953125</v>
      </c>
      <c r="G12" s="50">
        <f>universe_weak!G12</f>
        <v>1028.1241455078125</v>
      </c>
      <c r="H12" s="50">
        <f>universe_weak!H12</f>
        <v>997</v>
      </c>
      <c r="I12" s="50">
        <f>universe_weak!I12</f>
        <v>5522.3671875</v>
      </c>
      <c r="J12" s="50">
        <f>universe_weak!J12</f>
        <v>5976.66796875</v>
      </c>
      <c r="K12" s="50">
        <f>universe_weak!K12</f>
        <v>1751.7803955078125</v>
      </c>
      <c r="L12" s="50">
        <f>universe_weak!L12</f>
        <v>64.315238952636719</v>
      </c>
      <c r="M12" s="50">
        <f>universe_weak!M12</f>
        <v>12095.8232421875</v>
      </c>
      <c r="N12" s="50">
        <f>universe_weak!N12</f>
        <v>25329.4140625</v>
      </c>
      <c r="O12" s="50">
        <f>universe_weak!O12</f>
        <v>189.83334350585938</v>
      </c>
      <c r="P12" s="50">
        <f>universe_weak!P12</f>
        <v>21364.390625</v>
      </c>
      <c r="Q12" s="50">
        <f>universe_weak!Q12</f>
        <v>2974.60400390625</v>
      </c>
      <c r="R12" s="50">
        <f>universe_weak!R12</f>
        <v>32558.91796875</v>
      </c>
      <c r="S12" s="50">
        <f>universe_weak!S12</f>
        <v>105</v>
      </c>
      <c r="T12" s="50">
        <f>universe_weak!T12</f>
        <v>106676.46875</v>
      </c>
      <c r="U12" s="51"/>
    </row>
    <row r="13" spans="1:21" x14ac:dyDescent="0.45">
      <c r="A13" s="4" t="str">
        <f>universe_weak!A13</f>
        <v>Bihar</v>
      </c>
      <c r="B13" s="2" t="str">
        <f>LEFT(universe_weak!B13,FIND(")",universe_weak!B13))</f>
        <v>Large (100 or more)</v>
      </c>
      <c r="C13" s="50">
        <f>universe_weak!C13</f>
        <v>56558.12890625</v>
      </c>
      <c r="D13" s="50">
        <f>universe_weak!D13</f>
        <v>4.5666666030883789</v>
      </c>
      <c r="E13" s="50">
        <f>universe_weak!E13</f>
        <v>0</v>
      </c>
      <c r="F13" s="50">
        <f>universe_weak!F13</f>
        <v>7.6999998092651367</v>
      </c>
      <c r="G13" s="50">
        <f>universe_weak!G13</f>
        <v>3.3666667938232422</v>
      </c>
      <c r="H13" s="50">
        <f>universe_weak!H13</f>
        <v>2</v>
      </c>
      <c r="I13" s="50">
        <f>universe_weak!I13</f>
        <v>535.9735107421875</v>
      </c>
      <c r="J13" s="50">
        <f>universe_weak!J13</f>
        <v>11008.7900390625</v>
      </c>
      <c r="K13" s="50">
        <f>universe_weak!K13</f>
        <v>6.1666669845581055</v>
      </c>
      <c r="L13" s="50">
        <f>universe_weak!L13</f>
        <v>1</v>
      </c>
      <c r="M13" s="50">
        <f>universe_weak!M13</f>
        <v>59.466670989990234</v>
      </c>
      <c r="N13" s="50">
        <f>universe_weak!N13</f>
        <v>76.300003051757813</v>
      </c>
      <c r="O13" s="50">
        <f>universe_weak!O13</f>
        <v>1</v>
      </c>
      <c r="P13" s="50">
        <f>universe_weak!P13</f>
        <v>42.433338165283203</v>
      </c>
      <c r="Q13" s="50">
        <f>universe_weak!Q13</f>
        <v>6.0999999046325684</v>
      </c>
      <c r="R13" s="50">
        <f>universe_weak!R13</f>
        <v>30.433334350585938</v>
      </c>
      <c r="S13" s="50">
        <f>universe_weak!S13</f>
        <v>0</v>
      </c>
      <c r="T13" s="50">
        <f>universe_weak!T13</f>
        <v>37.433334350585938</v>
      </c>
      <c r="U13" s="51"/>
    </row>
    <row r="14" spans="1:21" x14ac:dyDescent="0.45">
      <c r="A14" s="4" t="str">
        <f>universe_weak!A14</f>
        <v>Chhattisgarh</v>
      </c>
      <c r="B14" s="2" t="str">
        <f>LEFT(universe_weak!B14,FIND(")",universe_weak!B14))</f>
        <v>Small (5-19)</v>
      </c>
      <c r="C14" s="50">
        <f>universe_weak!C14</f>
        <v>37568.65234375</v>
      </c>
      <c r="D14" s="50">
        <f>universe_weak!D14</f>
        <v>8056.74267578125</v>
      </c>
      <c r="E14" s="50">
        <f>universe_weak!E14</f>
        <v>9848.748046875</v>
      </c>
      <c r="F14" s="50">
        <f>universe_weak!F14</f>
        <v>2940.1796875</v>
      </c>
      <c r="G14" s="50">
        <f>universe_weak!G14</f>
        <v>1136.89111328125</v>
      </c>
      <c r="H14" s="50">
        <f>universe_weak!H14</f>
        <v>1953.156005859375</v>
      </c>
      <c r="I14" s="50">
        <f>universe_weak!I14</f>
        <v>4392.54833984375</v>
      </c>
      <c r="J14" s="50">
        <f>universe_weak!J14</f>
        <v>1700.1549072265625</v>
      </c>
      <c r="K14" s="50">
        <f>universe_weak!K14</f>
        <v>582.22161865234375</v>
      </c>
      <c r="L14" s="50">
        <f>universe_weak!L14</f>
        <v>817.07257080078125</v>
      </c>
      <c r="M14" s="50">
        <f>universe_weak!M14</f>
        <v>42123.62890625</v>
      </c>
      <c r="N14" s="50">
        <f>universe_weak!N14</f>
        <v>76199.640625</v>
      </c>
      <c r="O14" s="50">
        <f>universe_weak!O14</f>
        <v>64165.9921875</v>
      </c>
      <c r="P14" s="50">
        <f>universe_weak!P14</f>
        <v>165557.109375</v>
      </c>
      <c r="Q14" s="50">
        <f>universe_weak!Q14</f>
        <v>20579.21875</v>
      </c>
      <c r="R14" s="50">
        <f>universe_weak!R14</f>
        <v>101419.46875</v>
      </c>
      <c r="S14" s="50">
        <f>universe_weak!S14</f>
        <v>13948.451171875</v>
      </c>
      <c r="T14" s="50">
        <f>universe_weak!T14</f>
        <v>94617.4140625</v>
      </c>
      <c r="U14" s="51">
        <f t="shared" ref="U14" si="2">SUM(C14:T16)</f>
        <v>727264.59158945084</v>
      </c>
    </row>
    <row r="15" spans="1:21" x14ac:dyDescent="0.45">
      <c r="A15" s="4" t="str">
        <f>universe_weak!A15</f>
        <v>Chhattisgarh</v>
      </c>
      <c r="B15" s="2" t="str">
        <f>LEFT(universe_weak!B15,FIND(")",universe_weak!B15))</f>
        <v>Medium (20-99)</v>
      </c>
      <c r="C15" s="50">
        <f>universe_weak!C15</f>
        <v>3096.10009765625</v>
      </c>
      <c r="D15" s="50">
        <f>universe_weak!D15</f>
        <v>1688.044677734375</v>
      </c>
      <c r="E15" s="50">
        <f>universe_weak!E15</f>
        <v>6445.8349609375</v>
      </c>
      <c r="F15" s="50">
        <f>universe_weak!F15</f>
        <v>1625.804931640625</v>
      </c>
      <c r="G15" s="50">
        <f>universe_weak!G15</f>
        <v>49.778415679931641</v>
      </c>
      <c r="H15" s="50">
        <f>universe_weak!H15</f>
        <v>290.211669921875</v>
      </c>
      <c r="I15" s="50">
        <f>universe_weak!I15</f>
        <v>814.99884033203125</v>
      </c>
      <c r="J15" s="50">
        <f>universe_weak!J15</f>
        <v>2638.475830078125</v>
      </c>
      <c r="K15" s="50">
        <f>universe_weak!K15</f>
        <v>2382.02978515625</v>
      </c>
      <c r="L15" s="50">
        <f>universe_weak!L15</f>
        <v>3798.744384765625</v>
      </c>
      <c r="M15" s="50">
        <f>universe_weak!M15</f>
        <v>1917.6968994140625</v>
      </c>
      <c r="N15" s="50">
        <f>universe_weak!N15</f>
        <v>14957.1669921875</v>
      </c>
      <c r="O15" s="50">
        <f>universe_weak!O15</f>
        <v>12870.97265625</v>
      </c>
      <c r="P15" s="50">
        <f>universe_weak!P15</f>
        <v>8476.5947265625</v>
      </c>
      <c r="Q15" s="50">
        <f>universe_weak!Q15</f>
        <v>1066.659912109375</v>
      </c>
      <c r="R15" s="50">
        <f>universe_weak!R15</f>
        <v>5440.5712890625</v>
      </c>
      <c r="S15" s="50">
        <f>universe_weak!S15</f>
        <v>2182.924072265625</v>
      </c>
      <c r="T15" s="50">
        <f>universe_weak!T15</f>
        <v>6760.61767578125</v>
      </c>
      <c r="U15" s="51"/>
    </row>
    <row r="16" spans="1:21" x14ac:dyDescent="0.45">
      <c r="A16" s="4" t="str">
        <f>universe_weak!A16</f>
        <v>Chhattisgarh</v>
      </c>
      <c r="B16" s="2" t="str">
        <f>LEFT(universe_weak!B16,FIND(")",universe_weak!B16))</f>
        <v>Large (100 or more)</v>
      </c>
      <c r="C16" s="50">
        <f>universe_weak!C16</f>
        <v>218</v>
      </c>
      <c r="D16" s="50">
        <f>universe_weak!D16</f>
        <v>12.625</v>
      </c>
      <c r="E16" s="50">
        <f>universe_weak!E16</f>
        <v>4.5833334922790527</v>
      </c>
      <c r="F16" s="50">
        <f>universe_weak!F16</f>
        <v>87.445350646972656</v>
      </c>
      <c r="G16" s="50">
        <f>universe_weak!G16</f>
        <v>20.369644165039063</v>
      </c>
      <c r="H16" s="50">
        <f>universe_weak!H16</f>
        <v>24.625001907348633</v>
      </c>
      <c r="I16" s="50">
        <f>universe_weak!I16</f>
        <v>59.174423217773438</v>
      </c>
      <c r="J16" s="50">
        <f>universe_weak!J16</f>
        <v>944.64508056640625</v>
      </c>
      <c r="K16" s="50">
        <f>universe_weak!K16</f>
        <v>74.862266540527344</v>
      </c>
      <c r="L16" s="50">
        <f>universe_weak!L16</f>
        <v>2</v>
      </c>
      <c r="M16" s="50">
        <f>universe_weak!M16</f>
        <v>209.05227661132813</v>
      </c>
      <c r="N16" s="50">
        <f>universe_weak!N16</f>
        <v>361.0672607421875</v>
      </c>
      <c r="O16" s="50">
        <f>universe_weak!O16</f>
        <v>428.5</v>
      </c>
      <c r="P16" s="50">
        <f>universe_weak!P16</f>
        <v>277.58334350585938</v>
      </c>
      <c r="Q16" s="50">
        <f>universe_weak!Q16</f>
        <v>9.6666669845581055</v>
      </c>
      <c r="R16" s="50">
        <f>universe_weak!R16</f>
        <v>268.33334350585938</v>
      </c>
      <c r="S16" s="50">
        <f>universe_weak!S16</f>
        <v>10.5</v>
      </c>
      <c r="T16" s="50">
        <f>universe_weak!T16</f>
        <v>141.03964233398438</v>
      </c>
      <c r="U16" s="51"/>
    </row>
    <row r="17" spans="1:21" x14ac:dyDescent="0.45">
      <c r="A17" s="4" t="str">
        <f>universe_weak!A17</f>
        <v>Delhi</v>
      </c>
      <c r="B17" s="2" t="str">
        <f>LEFT(universe_weak!B17,FIND(")",universe_weak!B17))</f>
        <v>Small (5-19)</v>
      </c>
      <c r="C17" s="50">
        <f>universe_weak!C17</f>
        <v>31591.220703125</v>
      </c>
      <c r="D17" s="50">
        <f>universe_weak!D17</f>
        <v>6306.86865234375</v>
      </c>
      <c r="E17" s="50">
        <f>universe_weak!E17</f>
        <v>48878.265625</v>
      </c>
      <c r="F17" s="50">
        <f>universe_weak!F17</f>
        <v>4002.62109375</v>
      </c>
      <c r="G17" s="50">
        <f>universe_weak!G17</f>
        <v>2558.4873046875</v>
      </c>
      <c r="H17" s="50">
        <f>universe_weak!H17</f>
        <v>7997.78759765625</v>
      </c>
      <c r="I17" s="50">
        <f>universe_weak!I17</f>
        <v>2041.009521484375</v>
      </c>
      <c r="J17" s="50">
        <f>universe_weak!J17</f>
        <v>3154.45654296875</v>
      </c>
      <c r="K17" s="50">
        <f>universe_weak!K17</f>
        <v>7154.30224609375</v>
      </c>
      <c r="L17" s="50">
        <f>universe_weak!L17</f>
        <v>424.08657836914063</v>
      </c>
      <c r="M17" s="50">
        <f>universe_weak!M17</f>
        <v>101725.8984375</v>
      </c>
      <c r="N17" s="50">
        <f>universe_weak!N17</f>
        <v>33222.37109375</v>
      </c>
      <c r="O17" s="50">
        <f>universe_weak!O17</f>
        <v>117227.5390625</v>
      </c>
      <c r="P17" s="50">
        <f>universe_weak!P17</f>
        <v>144055.796875</v>
      </c>
      <c r="Q17" s="50">
        <f>universe_weak!Q17</f>
        <v>4208.72802734375</v>
      </c>
      <c r="R17" s="50">
        <f>universe_weak!R17</f>
        <v>84088.8828125</v>
      </c>
      <c r="S17" s="50">
        <f>universe_weak!S17</f>
        <v>39972.51171875</v>
      </c>
      <c r="T17" s="50">
        <f>universe_weak!T17</f>
        <v>91855.0234375</v>
      </c>
      <c r="U17" s="51">
        <f t="shared" ref="U17" si="3">SUM(C17:T19)</f>
        <v>1033596.8013877869</v>
      </c>
    </row>
    <row r="18" spans="1:21" x14ac:dyDescent="0.45">
      <c r="A18" s="4" t="str">
        <f>universe_weak!A18</f>
        <v>Delhi</v>
      </c>
      <c r="B18" s="2" t="str">
        <f>LEFT(universe_weak!B18,FIND(")",universe_weak!B18))</f>
        <v>Medium (20-99)</v>
      </c>
      <c r="C18" s="50">
        <f>universe_weak!C18</f>
        <v>4788.2763671875</v>
      </c>
      <c r="D18" s="50">
        <f>universe_weak!D18</f>
        <v>4455.2265625</v>
      </c>
      <c r="E18" s="50">
        <f>universe_weak!E18</f>
        <v>13761.24609375</v>
      </c>
      <c r="F18" s="50">
        <f>universe_weak!F18</f>
        <v>3063.14892578125</v>
      </c>
      <c r="G18" s="50">
        <f>universe_weak!G18</f>
        <v>1984.8028564453125</v>
      </c>
      <c r="H18" s="50">
        <f>universe_weak!H18</f>
        <v>20924.025390625</v>
      </c>
      <c r="I18" s="50">
        <f>universe_weak!I18</f>
        <v>605.72119140625</v>
      </c>
      <c r="J18" s="50">
        <f>universe_weak!J18</f>
        <v>2884.558837890625</v>
      </c>
      <c r="K18" s="50">
        <f>universe_weak!K18</f>
        <v>15785.169921875</v>
      </c>
      <c r="L18" s="50">
        <f>universe_weak!L18</f>
        <v>4325.0537109375</v>
      </c>
      <c r="M18" s="50">
        <f>universe_weak!M18</f>
        <v>23874.01171875</v>
      </c>
      <c r="N18" s="50">
        <f>universe_weak!N18</f>
        <v>6826.25732421875</v>
      </c>
      <c r="O18" s="50">
        <f>universe_weak!O18</f>
        <v>29448.88671875</v>
      </c>
      <c r="P18" s="50">
        <f>universe_weak!P18</f>
        <v>37791.75390625</v>
      </c>
      <c r="Q18" s="50">
        <f>universe_weak!Q18</f>
        <v>403.65969848632813</v>
      </c>
      <c r="R18" s="50">
        <f>universe_weak!R18</f>
        <v>10106.9091796875</v>
      </c>
      <c r="S18" s="50">
        <f>universe_weak!S18</f>
        <v>23776.048828125</v>
      </c>
      <c r="T18" s="50">
        <f>universe_weak!T18</f>
        <v>83252.65625</v>
      </c>
      <c r="U18" s="51"/>
    </row>
    <row r="19" spans="1:21" x14ac:dyDescent="0.45">
      <c r="A19" s="4" t="str">
        <f>universe_weak!A19</f>
        <v>Delhi</v>
      </c>
      <c r="B19" s="2" t="str">
        <f>LEFT(universe_weak!B19,FIND(")",universe_weak!B19))</f>
        <v>Large (100 or more)</v>
      </c>
      <c r="C19" s="50">
        <f>universe_weak!C19</f>
        <v>367.67410278320313</v>
      </c>
      <c r="D19" s="50">
        <f>universe_weak!D19</f>
        <v>108.38750457763672</v>
      </c>
      <c r="E19" s="50">
        <f>universe_weak!E19</f>
        <v>349.61453247070313</v>
      </c>
      <c r="F19" s="50">
        <f>universe_weak!F19</f>
        <v>817.23870849609375</v>
      </c>
      <c r="G19" s="50">
        <f>universe_weak!G19</f>
        <v>126.125</v>
      </c>
      <c r="H19" s="50">
        <f>universe_weak!H19</f>
        <v>792.2427978515625</v>
      </c>
      <c r="I19" s="50">
        <f>universe_weak!I19</f>
        <v>57.520862579345703</v>
      </c>
      <c r="J19" s="50">
        <f>universe_weak!J19</f>
        <v>111.19999694824219</v>
      </c>
      <c r="K19" s="50">
        <f>universe_weak!K19</f>
        <v>852.94207763671875</v>
      </c>
      <c r="L19" s="50">
        <f>universe_weak!L19</f>
        <v>122.75</v>
      </c>
      <c r="M19" s="50">
        <f>universe_weak!M19</f>
        <v>3965.095703125</v>
      </c>
      <c r="N19" s="50">
        <f>universe_weak!N19</f>
        <v>3300.862548828125</v>
      </c>
      <c r="O19" s="50">
        <f>universe_weak!O19</f>
        <v>1376.202880859375</v>
      </c>
      <c r="P19" s="50">
        <f>universe_weak!P19</f>
        <v>279.5625</v>
      </c>
      <c r="Q19" s="50">
        <f>universe_weak!Q19</f>
        <v>369.89999389648438</v>
      </c>
      <c r="R19" s="50">
        <f>universe_weak!R19</f>
        <v>216.98748779296875</v>
      </c>
      <c r="S19" s="50">
        <f>universe_weak!S19</f>
        <v>169</v>
      </c>
      <c r="T19" s="50">
        <f>universe_weak!T19</f>
        <v>1690.223876953125</v>
      </c>
      <c r="U19" s="51"/>
    </row>
    <row r="20" spans="1:21" x14ac:dyDescent="0.45">
      <c r="A20" s="4" t="str">
        <f>universe_weak!A20</f>
        <v>Goa</v>
      </c>
      <c r="B20" s="2" t="str">
        <f>LEFT(universe_weak!B20,FIND(")",universe_weak!B20))</f>
        <v>Small (5-19)</v>
      </c>
      <c r="C20" s="50">
        <f>universe_weak!C20</f>
        <v>3643.583984375</v>
      </c>
      <c r="D20" s="50">
        <f>universe_weak!D20</f>
        <v>687.8494873046875</v>
      </c>
      <c r="E20" s="50">
        <f>universe_weak!E20</f>
        <v>758.8946533203125</v>
      </c>
      <c r="F20" s="50">
        <f>universe_weak!F20</f>
        <v>1009.1802978515625</v>
      </c>
      <c r="G20" s="50">
        <f>universe_weak!G20</f>
        <v>179.06935119628906</v>
      </c>
      <c r="H20" s="50">
        <f>universe_weak!H20</f>
        <v>1073.427734375</v>
      </c>
      <c r="I20" s="50">
        <f>universe_weak!I20</f>
        <v>80.029563903808594</v>
      </c>
      <c r="J20" s="50">
        <f>universe_weak!J20</f>
        <v>28.637245178222656</v>
      </c>
      <c r="K20" s="50">
        <f>universe_weak!K20</f>
        <v>779.94561767578125</v>
      </c>
      <c r="L20" s="50">
        <f>universe_weak!L20</f>
        <v>39.511875152587891</v>
      </c>
      <c r="M20" s="50">
        <f>universe_weak!M20</f>
        <v>7739.1669921875</v>
      </c>
      <c r="N20" s="50">
        <f>universe_weak!N20</f>
        <v>3802.68994140625</v>
      </c>
      <c r="O20" s="50">
        <f>universe_weak!O20</f>
        <v>5338.32177734375</v>
      </c>
      <c r="P20" s="50">
        <f>universe_weak!P20</f>
        <v>13652.984375</v>
      </c>
      <c r="Q20" s="50">
        <f>universe_weak!Q20</f>
        <v>3374.97900390625</v>
      </c>
      <c r="R20" s="50">
        <f>universe_weak!R20</f>
        <v>7304.6767578125</v>
      </c>
      <c r="S20" s="50">
        <f>universe_weak!S20</f>
        <v>878.00634765625</v>
      </c>
      <c r="T20" s="50">
        <f>universe_weak!T20</f>
        <v>21937.533203125</v>
      </c>
      <c r="U20" s="51">
        <f t="shared" ref="U20" si="4">SUM(C20:T22)</f>
        <v>84895.119988918304</v>
      </c>
    </row>
    <row r="21" spans="1:21" x14ac:dyDescent="0.45">
      <c r="A21" s="4" t="str">
        <f>universe_weak!A21</f>
        <v>Goa</v>
      </c>
      <c r="B21" s="2" t="str">
        <f>LEFT(universe_weak!B21,FIND(")",universe_weak!B21))</f>
        <v>Medium (20-99)</v>
      </c>
      <c r="C21" s="50">
        <f>universe_weak!C21</f>
        <v>138.16667175292969</v>
      </c>
      <c r="D21" s="50">
        <f>universe_weak!D21</f>
        <v>195.25</v>
      </c>
      <c r="E21" s="50">
        <f>universe_weak!E21</f>
        <v>99.75</v>
      </c>
      <c r="F21" s="50">
        <f>universe_weak!F21</f>
        <v>164.84977722167969</v>
      </c>
      <c r="G21" s="50">
        <f>universe_weak!G21</f>
        <v>54.208332061767578</v>
      </c>
      <c r="H21" s="50">
        <f>universe_weak!H21</f>
        <v>18.120922088623047</v>
      </c>
      <c r="I21" s="50">
        <f>universe_weak!I21</f>
        <v>885.9219970703125</v>
      </c>
      <c r="J21" s="50">
        <f>universe_weak!J21</f>
        <v>155.52886962890625</v>
      </c>
      <c r="K21" s="50">
        <f>universe_weak!K21</f>
        <v>51.109321594238281</v>
      </c>
      <c r="L21" s="50">
        <f>universe_weak!L21</f>
        <v>40.400001525878906</v>
      </c>
      <c r="M21" s="50">
        <f>universe_weak!M21</f>
        <v>2106.715087890625</v>
      </c>
      <c r="N21" s="50">
        <f>universe_weak!N21</f>
        <v>1192.2098388671875</v>
      </c>
      <c r="O21" s="50">
        <f>universe_weak!O21</f>
        <v>1355.892822265625</v>
      </c>
      <c r="P21" s="50">
        <f>universe_weak!P21</f>
        <v>539</v>
      </c>
      <c r="Q21" s="50">
        <f>universe_weak!Q21</f>
        <v>862.92095947265625</v>
      </c>
      <c r="R21" s="50">
        <f>universe_weak!R21</f>
        <v>165.3349609375</v>
      </c>
      <c r="S21" s="50">
        <f>universe_weak!S21</f>
        <v>581</v>
      </c>
      <c r="T21" s="50">
        <f>universe_weak!T21</f>
        <v>564.1292724609375</v>
      </c>
      <c r="U21" s="51"/>
    </row>
    <row r="22" spans="1:21" x14ac:dyDescent="0.45">
      <c r="A22" s="4" t="str">
        <f>universe_weak!A22</f>
        <v>Goa</v>
      </c>
      <c r="B22" s="2" t="str">
        <f>LEFT(universe_weak!B22,FIND(")",universe_weak!B22))</f>
        <v>Large (100 or more)</v>
      </c>
      <c r="C22" s="50">
        <f>universe_weak!C22</f>
        <v>28.5</v>
      </c>
      <c r="D22" s="50">
        <f>universe_weak!D22</f>
        <v>12.568617820739746</v>
      </c>
      <c r="E22" s="50">
        <f>universe_weak!E22</f>
        <v>2.6855483055114746</v>
      </c>
      <c r="F22" s="50">
        <f>universe_weak!F22</f>
        <v>20.838388442993164</v>
      </c>
      <c r="G22" s="50">
        <f>universe_weak!G22</f>
        <v>64</v>
      </c>
      <c r="H22" s="50">
        <f>universe_weak!H22</f>
        <v>79.790321350097656</v>
      </c>
      <c r="I22" s="50">
        <f>universe_weak!I22</f>
        <v>4.6791667938232422</v>
      </c>
      <c r="J22" s="50">
        <f>universe_weak!J22</f>
        <v>22.908790588378906</v>
      </c>
      <c r="K22" s="50">
        <f>universe_weak!K22</f>
        <v>84.253326416015625</v>
      </c>
      <c r="L22" s="50">
        <f>universe_weak!L22</f>
        <v>18.001642227172852</v>
      </c>
      <c r="M22" s="50">
        <f>universe_weak!M22</f>
        <v>168.26591491699219</v>
      </c>
      <c r="N22" s="50">
        <f>universe_weak!N22</f>
        <v>739.94403076171875</v>
      </c>
      <c r="O22" s="50">
        <f>universe_weak!O22</f>
        <v>13.828909873962402</v>
      </c>
      <c r="P22" s="50">
        <f>universe_weak!P22</f>
        <v>10.450000762939453</v>
      </c>
      <c r="Q22" s="50">
        <f>universe_weak!Q22</f>
        <v>65.364585876464844</v>
      </c>
      <c r="R22" s="50">
        <f>universe_weak!R22</f>
        <v>11</v>
      </c>
      <c r="S22" s="50">
        <f>universe_weak!S22</f>
        <v>7</v>
      </c>
      <c r="T22" s="50">
        <f>universe_weak!T22</f>
        <v>2062.043701171875</v>
      </c>
      <c r="U22" s="51"/>
    </row>
    <row r="23" spans="1:21" x14ac:dyDescent="0.45">
      <c r="A23" s="4" t="str">
        <f>universe_weak!A23</f>
        <v>Gujarat, Dadra &amp; Nagar Haveli &amp; Daman &amp; Diu</v>
      </c>
      <c r="B23" s="2" t="str">
        <f>LEFT(universe_weak!B23,FIND(")",universe_weak!B23))</f>
        <v>Small (5-19)</v>
      </c>
      <c r="C23" s="50">
        <f>universe_weak!C23</f>
        <v>122324.6953125</v>
      </c>
      <c r="D23" s="50">
        <f>universe_weak!D23</f>
        <v>36519.4921875</v>
      </c>
      <c r="E23" s="50">
        <f>universe_weak!E23</f>
        <v>218929.171875</v>
      </c>
      <c r="F23" s="50">
        <f>universe_weak!F23</f>
        <v>32573.67578125</v>
      </c>
      <c r="G23" s="50">
        <f>universe_weak!G23</f>
        <v>6163.62255859375</v>
      </c>
      <c r="H23" s="50">
        <f>universe_weak!H23</f>
        <v>123744.234375</v>
      </c>
      <c r="I23" s="50">
        <f>universe_weak!I23</f>
        <v>20419.765625</v>
      </c>
      <c r="J23" s="50">
        <f>universe_weak!J23</f>
        <v>10908.703125</v>
      </c>
      <c r="K23" s="50">
        <f>universe_weak!K23</f>
        <v>75492.8984375</v>
      </c>
      <c r="L23" s="50">
        <f>universe_weak!L23</f>
        <v>8574.7568359375</v>
      </c>
      <c r="M23" s="50">
        <f>universe_weak!M23</f>
        <v>272764.65625</v>
      </c>
      <c r="N23" s="50">
        <f>universe_weak!N23</f>
        <v>136865.65625</v>
      </c>
      <c r="O23" s="50">
        <f>universe_weak!O23</f>
        <v>471192.40625</v>
      </c>
      <c r="P23" s="50">
        <f>universe_weak!P23</f>
        <v>266475.5</v>
      </c>
      <c r="Q23" s="50">
        <f>universe_weak!Q23</f>
        <v>5815.0341796875</v>
      </c>
      <c r="R23" s="50">
        <f>universe_weak!R23</f>
        <v>155947.578125</v>
      </c>
      <c r="S23" s="50">
        <f>universe_weak!S23</f>
        <v>28365.755859375</v>
      </c>
      <c r="T23" s="50">
        <f>universe_weak!T23</f>
        <v>520106.90625</v>
      </c>
      <c r="U23" s="51">
        <f t="shared" ref="U23" si="5">SUM(C23:T25)</f>
        <v>3197748.7584991455</v>
      </c>
    </row>
    <row r="24" spans="1:21" x14ac:dyDescent="0.45">
      <c r="A24" s="4" t="str">
        <f>universe_weak!A24</f>
        <v>Gujarat, Dadra &amp; Nagar Haveli &amp; Daman &amp; Diu</v>
      </c>
      <c r="B24" s="2" t="str">
        <f>LEFT(universe_weak!B24,FIND(")",universe_weak!B24))</f>
        <v>Medium (20-99)</v>
      </c>
      <c r="C24" s="50">
        <f>universe_weak!C24</f>
        <v>15877.99609375</v>
      </c>
      <c r="D24" s="50">
        <f>universe_weak!D24</f>
        <v>43612.5390625</v>
      </c>
      <c r="E24" s="50">
        <f>universe_weak!E24</f>
        <v>24520.357421875</v>
      </c>
      <c r="F24" s="50">
        <f>universe_weak!F24</f>
        <v>28456.005859375</v>
      </c>
      <c r="G24" s="50">
        <f>universe_weak!G24</f>
        <v>4740.48583984375</v>
      </c>
      <c r="H24" s="50">
        <f>universe_weak!H24</f>
        <v>11313.359375</v>
      </c>
      <c r="I24" s="50">
        <f>universe_weak!I24</f>
        <v>7617.2607421875</v>
      </c>
      <c r="J24" s="50">
        <f>universe_weak!J24</f>
        <v>12947.0078125</v>
      </c>
      <c r="K24" s="50">
        <f>universe_weak!K24</f>
        <v>49269.3671875</v>
      </c>
      <c r="L24" s="50">
        <f>universe_weak!L24</f>
        <v>12743.6650390625</v>
      </c>
      <c r="M24" s="50">
        <f>universe_weak!M24</f>
        <v>125212.859375</v>
      </c>
      <c r="N24" s="50">
        <f>universe_weak!N24</f>
        <v>22401.037109375</v>
      </c>
      <c r="O24" s="50">
        <f>universe_weak!O24</f>
        <v>82970.609375</v>
      </c>
      <c r="P24" s="50">
        <f>universe_weak!P24</f>
        <v>46097.56640625</v>
      </c>
      <c r="Q24" s="50">
        <f>universe_weak!Q24</f>
        <v>9263.8369140625</v>
      </c>
      <c r="R24" s="50">
        <f>universe_weak!R24</f>
        <v>39103.31640625</v>
      </c>
      <c r="S24" s="50">
        <f>universe_weak!S24</f>
        <v>18218.662109375</v>
      </c>
      <c r="T24" s="50">
        <f>universe_weak!T24</f>
        <v>116536.640625</v>
      </c>
      <c r="U24" s="51"/>
    </row>
    <row r="25" spans="1:21" x14ac:dyDescent="0.45">
      <c r="A25" s="4" t="str">
        <f>universe_weak!A25</f>
        <v>Gujarat, Dadra &amp; Nagar Haveli &amp; Daman &amp; Diu</v>
      </c>
      <c r="B25" s="2" t="str">
        <f>LEFT(universe_weak!B25,FIND(")",universe_weak!B25))</f>
        <v>Large (100 or more)</v>
      </c>
      <c r="C25" s="50">
        <f>universe_weak!C25</f>
        <v>465.35064697265625</v>
      </c>
      <c r="D25" s="50">
        <f>universe_weak!D25</f>
        <v>1116.0166015625</v>
      </c>
      <c r="E25" s="50">
        <f>universe_weak!E25</f>
        <v>386.22244262695313</v>
      </c>
      <c r="F25" s="50">
        <f>universe_weak!F25</f>
        <v>1008.6459350585938</v>
      </c>
      <c r="G25" s="50">
        <f>universe_weak!G25</f>
        <v>434.71273803710938</v>
      </c>
      <c r="H25" s="50">
        <f>universe_weak!H25</f>
        <v>989.114990234375</v>
      </c>
      <c r="I25" s="50">
        <f>universe_weak!I25</f>
        <v>698.5999755859375</v>
      </c>
      <c r="J25" s="50">
        <f>universe_weak!J25</f>
        <v>135.06388854980469</v>
      </c>
      <c r="K25" s="50">
        <f>universe_weak!K25</f>
        <v>935.6817626953125</v>
      </c>
      <c r="L25" s="50">
        <f>universe_weak!L25</f>
        <v>223.18965148925781</v>
      </c>
      <c r="M25" s="50">
        <f>universe_weak!M25</f>
        <v>1537.702880859375</v>
      </c>
      <c r="N25" s="50">
        <f>universe_weak!N25</f>
        <v>511</v>
      </c>
      <c r="O25" s="50">
        <f>universe_weak!O25</f>
        <v>4254.40869140625</v>
      </c>
      <c r="P25" s="50">
        <f>universe_weak!P25</f>
        <v>151.60000610351563</v>
      </c>
      <c r="Q25" s="50">
        <f>universe_weak!Q25</f>
        <v>146.17955017089844</v>
      </c>
      <c r="R25" s="50">
        <f>universe_weak!R25</f>
        <v>116.75</v>
      </c>
      <c r="S25" s="50">
        <f>universe_weak!S25</f>
        <v>56.5</v>
      </c>
      <c r="T25" s="50">
        <f>universe_weak!T25</f>
        <v>494.93670654296875</v>
      </c>
      <c r="U25" s="51"/>
    </row>
    <row r="26" spans="1:21" x14ac:dyDescent="0.45">
      <c r="A26" s="4" t="str">
        <f>universe_weak!A26</f>
        <v>Haryana</v>
      </c>
      <c r="B26" s="2" t="str">
        <f>LEFT(universe_weak!B26,FIND(")",universe_weak!B26))</f>
        <v>Small (5-19)</v>
      </c>
      <c r="C26" s="50">
        <f>universe_weak!C26</f>
        <v>52557.21484375</v>
      </c>
      <c r="D26" s="50">
        <f>universe_weak!D26</f>
        <v>14499.98046875</v>
      </c>
      <c r="E26" s="50">
        <f>universe_weak!E26</f>
        <v>15134.208984375</v>
      </c>
      <c r="F26" s="50">
        <f>universe_weak!F26</f>
        <v>2506.298095703125</v>
      </c>
      <c r="G26" s="50">
        <f>universe_weak!G26</f>
        <v>2683.060302734375</v>
      </c>
      <c r="H26" s="50">
        <f>universe_weak!H26</f>
        <v>5020.61328125</v>
      </c>
      <c r="I26" s="50">
        <f>universe_weak!I26</f>
        <v>22578.169921875</v>
      </c>
      <c r="J26" s="50">
        <f>universe_weak!J26</f>
        <v>10781.53125</v>
      </c>
      <c r="K26" s="50">
        <f>universe_weak!K26</f>
        <v>19001.740234375</v>
      </c>
      <c r="L26" s="50">
        <f>universe_weak!L26</f>
        <v>758.10064697265625</v>
      </c>
      <c r="M26" s="50">
        <f>universe_weak!M26</f>
        <v>64054.4921875</v>
      </c>
      <c r="N26" s="50">
        <f>universe_weak!N26</f>
        <v>24682.66796875</v>
      </c>
      <c r="O26" s="50">
        <f>universe_weak!O26</f>
        <v>130229.375</v>
      </c>
      <c r="P26" s="50">
        <f>universe_weak!P26</f>
        <v>258219.921875</v>
      </c>
      <c r="Q26" s="50">
        <f>universe_weak!Q26</f>
        <v>5398.5478515625</v>
      </c>
      <c r="R26" s="50">
        <f>universe_weak!R26</f>
        <v>91538</v>
      </c>
      <c r="S26" s="50">
        <f>universe_weak!S26</f>
        <v>42795.87109375</v>
      </c>
      <c r="T26" s="50">
        <f>universe_weak!T26</f>
        <v>168913.421875</v>
      </c>
      <c r="U26" s="51">
        <f t="shared" ref="U26" si="6">SUM(C26:T28)</f>
        <v>1244869.5970916748</v>
      </c>
    </row>
    <row r="27" spans="1:21" x14ac:dyDescent="0.45">
      <c r="A27" s="4" t="str">
        <f>universe_weak!A27</f>
        <v>Haryana</v>
      </c>
      <c r="B27" s="2" t="str">
        <f>LEFT(universe_weak!B27,FIND(")",universe_weak!B27))</f>
        <v>Medium (20-99)</v>
      </c>
      <c r="C27" s="50">
        <f>universe_weak!C27</f>
        <v>15992.728515625</v>
      </c>
      <c r="D27" s="50">
        <f>universe_weak!D27</f>
        <v>11036.7822265625</v>
      </c>
      <c r="E27" s="50">
        <f>universe_weak!E27</f>
        <v>11883.0546875</v>
      </c>
      <c r="F27" s="50">
        <f>universe_weak!F27</f>
        <v>4443.80908203125</v>
      </c>
      <c r="G27" s="50">
        <f>universe_weak!G27</f>
        <v>1750.847900390625</v>
      </c>
      <c r="H27" s="50">
        <f>universe_weak!H27</f>
        <v>19427.876953125</v>
      </c>
      <c r="I27" s="50">
        <f>universe_weak!I27</f>
        <v>2933.73828125</v>
      </c>
      <c r="J27" s="50">
        <f>universe_weak!J27</f>
        <v>3096.4501953125</v>
      </c>
      <c r="K27" s="50">
        <f>universe_weak!K27</f>
        <v>10992.1298828125</v>
      </c>
      <c r="L27" s="50">
        <f>universe_weak!L27</f>
        <v>8386.5283203125</v>
      </c>
      <c r="M27" s="50">
        <f>universe_weak!M27</f>
        <v>84174.890625</v>
      </c>
      <c r="N27" s="50">
        <f>universe_weak!N27</f>
        <v>13633.4677734375</v>
      </c>
      <c r="O27" s="50">
        <f>universe_weak!O27</f>
        <v>6789.57275390625</v>
      </c>
      <c r="P27" s="50">
        <f>universe_weak!P27</f>
        <v>10704.39453125</v>
      </c>
      <c r="Q27" s="50">
        <f>universe_weak!Q27</f>
        <v>2421.33837890625</v>
      </c>
      <c r="R27" s="50">
        <f>universe_weak!R27</f>
        <v>44571.33984375</v>
      </c>
      <c r="S27" s="50">
        <f>universe_weak!S27</f>
        <v>3734.21875</v>
      </c>
      <c r="T27" s="50">
        <f>universe_weak!T27</f>
        <v>43064.625</v>
      </c>
      <c r="U27" s="51"/>
    </row>
    <row r="28" spans="1:21" x14ac:dyDescent="0.45">
      <c r="A28" s="4" t="str">
        <f>universe_weak!A28</f>
        <v>Haryana</v>
      </c>
      <c r="B28" s="2" t="str">
        <f>LEFT(universe_weak!B28,FIND(")",universe_weak!B28))</f>
        <v>Large (100 or more)</v>
      </c>
      <c r="C28" s="50">
        <f>universe_weak!C28</f>
        <v>674.1500244140625</v>
      </c>
      <c r="D28" s="50">
        <f>universe_weak!D28</f>
        <v>4323.830078125</v>
      </c>
      <c r="E28" s="50">
        <f>universe_weak!E28</f>
        <v>231.53334045410156</v>
      </c>
      <c r="F28" s="50">
        <f>universe_weak!F28</f>
        <v>1044.5379638671875</v>
      </c>
      <c r="G28" s="50">
        <f>universe_weak!G28</f>
        <v>1245.75341796875</v>
      </c>
      <c r="H28" s="50">
        <f>universe_weak!H28</f>
        <v>1090.9583740234375</v>
      </c>
      <c r="I28" s="50">
        <f>universe_weak!I28</f>
        <v>5.8826217651367188</v>
      </c>
      <c r="J28" s="50">
        <f>universe_weak!J28</f>
        <v>17.252086639404297</v>
      </c>
      <c r="K28" s="50">
        <f>universe_weak!K28</f>
        <v>543.7598876953125</v>
      </c>
      <c r="L28" s="50">
        <f>universe_weak!L28</f>
        <v>1678.3189697265625</v>
      </c>
      <c r="M28" s="50">
        <f>universe_weak!M28</f>
        <v>1688.5390625</v>
      </c>
      <c r="N28" s="50">
        <f>universe_weak!N28</f>
        <v>391.02871704101563</v>
      </c>
      <c r="O28" s="50">
        <f>universe_weak!O28</f>
        <v>158.70372009277344</v>
      </c>
      <c r="P28" s="50">
        <f>universe_weak!P28</f>
        <v>173.8551025390625</v>
      </c>
      <c r="Q28" s="50">
        <f>universe_weak!Q28</f>
        <v>18.757244110107422</v>
      </c>
      <c r="R28" s="50">
        <f>universe_weak!R28</f>
        <v>433.62503051757813</v>
      </c>
      <c r="S28" s="50">
        <f>universe_weak!S28</f>
        <v>15.75</v>
      </c>
      <c r="T28" s="50">
        <f>universe_weak!T28</f>
        <v>742.35186767578125</v>
      </c>
      <c r="U28" s="51"/>
    </row>
    <row r="29" spans="1:21" x14ac:dyDescent="0.45">
      <c r="A29" s="4" t="str">
        <f>universe_weak!A29</f>
        <v>Himachal Pradesh</v>
      </c>
      <c r="B29" s="2" t="str">
        <f>LEFT(universe_weak!B29,FIND(")",universe_weak!B29))</f>
        <v>Small (5-19)</v>
      </c>
      <c r="C29" s="50">
        <f>universe_weak!C29</f>
        <v>9904.0830078125</v>
      </c>
      <c r="D29" s="50">
        <f>universe_weak!D29</f>
        <v>1266.26416015625</v>
      </c>
      <c r="E29" s="50">
        <f>universe_weak!E29</f>
        <v>4265.171875</v>
      </c>
      <c r="F29" s="50">
        <f>universe_weak!F29</f>
        <v>841.071044921875</v>
      </c>
      <c r="G29" s="50">
        <f>universe_weak!G29</f>
        <v>0</v>
      </c>
      <c r="H29" s="50">
        <f>universe_weak!H29</f>
        <v>586.64324951171875</v>
      </c>
      <c r="I29" s="50">
        <f>universe_weak!I29</f>
        <v>330.95370483398438</v>
      </c>
      <c r="J29" s="50">
        <f>universe_weak!J29</f>
        <v>636.90869140625</v>
      </c>
      <c r="K29" s="50">
        <f>universe_weak!K29</f>
        <v>360.57781982421875</v>
      </c>
      <c r="L29" s="50">
        <f>universe_weak!L29</f>
        <v>1895.5</v>
      </c>
      <c r="M29" s="50">
        <f>universe_weak!M29</f>
        <v>18089.02734375</v>
      </c>
      <c r="N29" s="50">
        <f>universe_weak!N29</f>
        <v>10581.2568359375</v>
      </c>
      <c r="O29" s="50">
        <f>universe_weak!O29</f>
        <v>45625.16796875</v>
      </c>
      <c r="P29" s="50">
        <f>universe_weak!P29</f>
        <v>55350.7265625</v>
      </c>
      <c r="Q29" s="50">
        <f>universe_weak!Q29</f>
        <v>4064.03515625</v>
      </c>
      <c r="R29" s="50">
        <f>universe_weak!R29</f>
        <v>37277.61328125</v>
      </c>
      <c r="S29" s="50">
        <f>universe_weak!S29</f>
        <v>1860.7520751953125</v>
      </c>
      <c r="T29" s="50">
        <f>universe_weak!T29</f>
        <v>40732.765625</v>
      </c>
      <c r="U29" s="51">
        <f t="shared" ref="U29" si="7">SUM(C29:T31)</f>
        <v>267788.63442897797</v>
      </c>
    </row>
    <row r="30" spans="1:21" x14ac:dyDescent="0.45">
      <c r="A30" s="4" t="str">
        <f>universe_weak!A30</f>
        <v>Himachal Pradesh</v>
      </c>
      <c r="B30" s="2" t="str">
        <f>LEFT(universe_weak!B30,FIND(")",universe_weak!B30))</f>
        <v>Medium (20-99)</v>
      </c>
      <c r="C30" s="50">
        <f>universe_weak!C30</f>
        <v>332.55023193359375</v>
      </c>
      <c r="D30" s="50">
        <f>universe_weak!D30</f>
        <v>456.6810302734375</v>
      </c>
      <c r="E30" s="50">
        <f>universe_weak!E30</f>
        <v>4073.742431640625</v>
      </c>
      <c r="F30" s="50">
        <f>universe_weak!F30</f>
        <v>1606.61669921875</v>
      </c>
      <c r="G30" s="50">
        <f>universe_weak!G30</f>
        <v>1596.975341796875</v>
      </c>
      <c r="H30" s="50">
        <f>universe_weak!H30</f>
        <v>1117.20751953125</v>
      </c>
      <c r="I30" s="50">
        <f>universe_weak!I30</f>
        <v>480.97186279296875</v>
      </c>
      <c r="J30" s="50">
        <f>universe_weak!J30</f>
        <v>648.57830810546875</v>
      </c>
      <c r="K30" s="50">
        <f>universe_weak!K30</f>
        <v>305.90985107421875</v>
      </c>
      <c r="L30" s="50">
        <f>universe_weak!L30</f>
        <v>240.20530700683594</v>
      </c>
      <c r="M30" s="50">
        <f>universe_weak!M30</f>
        <v>1663.2427978515625</v>
      </c>
      <c r="N30" s="50">
        <f>universe_weak!N30</f>
        <v>6017.11083984375</v>
      </c>
      <c r="O30" s="50">
        <f>universe_weak!O30</f>
        <v>750.14654541015625</v>
      </c>
      <c r="P30" s="50">
        <f>universe_weak!P30</f>
        <v>1488.9705810546875</v>
      </c>
      <c r="Q30" s="50">
        <f>universe_weak!Q30</f>
        <v>384.35455322265625</v>
      </c>
      <c r="R30" s="50">
        <f>universe_weak!R30</f>
        <v>381.97116088867188</v>
      </c>
      <c r="S30" s="50">
        <f>universe_weak!S30</f>
        <v>103.85269165039063</v>
      </c>
      <c r="T30" s="50">
        <f>universe_weak!T30</f>
        <v>9495.990234375</v>
      </c>
      <c r="U30" s="51"/>
    </row>
    <row r="31" spans="1:21" x14ac:dyDescent="0.45">
      <c r="A31" s="4" t="str">
        <f>universe_weak!A31</f>
        <v>Himachal Pradesh</v>
      </c>
      <c r="B31" s="2" t="str">
        <f>LEFT(universe_weak!B31,FIND(")",universe_weak!B31))</f>
        <v>Large (100 or more)</v>
      </c>
      <c r="C31" s="50">
        <f>universe_weak!C31</f>
        <v>44.397388458251953</v>
      </c>
      <c r="D31" s="50">
        <f>universe_weak!D31</f>
        <v>141.60646057128906</v>
      </c>
      <c r="E31" s="50">
        <f>universe_weak!E31</f>
        <v>4.6570005416870117</v>
      </c>
      <c r="F31" s="50">
        <f>universe_weak!F31</f>
        <v>1044.304443359375</v>
      </c>
      <c r="G31" s="50">
        <f>universe_weak!G31</f>
        <v>786.77972412109375</v>
      </c>
      <c r="H31" s="50">
        <f>universe_weak!H31</f>
        <v>192.45906066894531</v>
      </c>
      <c r="I31" s="50">
        <f>universe_weak!I31</f>
        <v>50.418239593505859</v>
      </c>
      <c r="J31" s="50">
        <f>universe_weak!J31</f>
        <v>100.52086639404297</v>
      </c>
      <c r="K31" s="50">
        <f>universe_weak!K31</f>
        <v>52.989337921142578</v>
      </c>
      <c r="L31" s="50">
        <f>universe_weak!L31</f>
        <v>21.019319534301758</v>
      </c>
      <c r="M31" s="50">
        <f>universe_weak!M31</f>
        <v>457.88619995117188</v>
      </c>
      <c r="N31" s="50">
        <f>universe_weak!N31</f>
        <v>0</v>
      </c>
      <c r="O31" s="50">
        <f>universe_weak!O31</f>
        <v>65.666664123535156</v>
      </c>
      <c r="P31" s="50">
        <f>universe_weak!P31</f>
        <v>0</v>
      </c>
      <c r="Q31" s="50">
        <f>universe_weak!Q31</f>
        <v>2.75</v>
      </c>
      <c r="R31" s="50">
        <f>universe_weak!R31</f>
        <v>9.5833339691162109</v>
      </c>
      <c r="S31" s="50">
        <f>universe_weak!S31</f>
        <v>0</v>
      </c>
      <c r="T31" s="50">
        <f>universe_weak!T31</f>
        <v>0</v>
      </c>
      <c r="U31" s="51"/>
    </row>
    <row r="32" spans="1:21" x14ac:dyDescent="0.45">
      <c r="A32" s="4" t="str">
        <f>universe_weak!A32</f>
        <v>Jammu &amp; Kashmir (union territory), Ladakh</v>
      </c>
      <c r="B32" s="2" t="str">
        <f>LEFT(universe_weak!B32,FIND(")",universe_weak!B32))</f>
        <v>Small (5-19)</v>
      </c>
      <c r="C32" s="50">
        <f>universe_weak!C32</f>
        <v>24307.1640625</v>
      </c>
      <c r="D32" s="50">
        <f>universe_weak!D32</f>
        <v>18531.126953125</v>
      </c>
      <c r="E32" s="50">
        <f>universe_weak!E32</f>
        <v>29617.546875</v>
      </c>
      <c r="F32" s="50">
        <f>universe_weak!F32</f>
        <v>1181.302001953125</v>
      </c>
      <c r="G32" s="50">
        <f>universe_weak!G32</f>
        <v>997.987548828125</v>
      </c>
      <c r="H32" s="50">
        <f>universe_weak!H32</f>
        <v>4449.34130859375</v>
      </c>
      <c r="I32" s="50">
        <f>universe_weak!I32</f>
        <v>4285.82421875</v>
      </c>
      <c r="J32" s="50">
        <f>universe_weak!J32</f>
        <v>5248.89501953125</v>
      </c>
      <c r="K32" s="50">
        <f>universe_weak!K32</f>
        <v>1431.21875</v>
      </c>
      <c r="L32" s="50">
        <f>universe_weak!L32</f>
        <v>304.76528930664063</v>
      </c>
      <c r="M32" s="50">
        <f>universe_weak!M32</f>
        <v>75397.7890625</v>
      </c>
      <c r="N32" s="50">
        <f>universe_weak!N32</f>
        <v>27710.23828125</v>
      </c>
      <c r="O32" s="50">
        <f>universe_weak!O32</f>
        <v>62256.78125</v>
      </c>
      <c r="P32" s="50">
        <f>universe_weak!P32</f>
        <v>140278.421875</v>
      </c>
      <c r="Q32" s="50">
        <f>universe_weak!Q32</f>
        <v>2664.9755859375</v>
      </c>
      <c r="R32" s="50">
        <f>universe_weak!R32</f>
        <v>12646.916015625</v>
      </c>
      <c r="S32" s="50">
        <f>universe_weak!S32</f>
        <v>5838.36279296875</v>
      </c>
      <c r="T32" s="50">
        <f>universe_weak!T32</f>
        <v>78885.1796875</v>
      </c>
      <c r="U32" s="51">
        <f t="shared" ref="U32" si="8">SUM(C32:T34)</f>
        <v>535874.58082580566</v>
      </c>
    </row>
    <row r="33" spans="1:21" x14ac:dyDescent="0.45">
      <c r="A33" s="4" t="str">
        <f>universe_weak!A33</f>
        <v>Jammu &amp; Kashmir (union territory), Ladakh</v>
      </c>
      <c r="B33" s="2" t="str">
        <f>LEFT(universe_weak!B33,FIND(")",universe_weak!B33))</f>
        <v>Medium (20-99)</v>
      </c>
      <c r="C33" s="50">
        <f>universe_weak!C33</f>
        <v>4217.072265625</v>
      </c>
      <c r="D33" s="50">
        <f>universe_weak!D33</f>
        <v>438.4794921875</v>
      </c>
      <c r="E33" s="50">
        <f>universe_weak!E33</f>
        <v>925.9385986328125</v>
      </c>
      <c r="F33" s="50">
        <f>universe_weak!F33</f>
        <v>894.241455078125</v>
      </c>
      <c r="G33" s="50">
        <f>universe_weak!G33</f>
        <v>55.061569213867188</v>
      </c>
      <c r="H33" s="50">
        <f>universe_weak!H33</f>
        <v>747.536376953125</v>
      </c>
      <c r="I33" s="50">
        <f>universe_weak!I33</f>
        <v>619.86883544921875</v>
      </c>
      <c r="J33" s="50">
        <f>universe_weak!J33</f>
        <v>769.72100830078125</v>
      </c>
      <c r="K33" s="50">
        <f>universe_weak!K33</f>
        <v>841.6102294921875</v>
      </c>
      <c r="L33" s="50">
        <f>universe_weak!L33</f>
        <v>51.03558349609375</v>
      </c>
      <c r="M33" s="50">
        <f>universe_weak!M33</f>
        <v>5072.388671875</v>
      </c>
      <c r="N33" s="50">
        <f>universe_weak!N33</f>
        <v>8128.0283203125</v>
      </c>
      <c r="O33" s="50">
        <f>universe_weak!O33</f>
        <v>637.42626953125</v>
      </c>
      <c r="P33" s="50">
        <f>universe_weak!P33</f>
        <v>2368.242919921875</v>
      </c>
      <c r="Q33" s="50">
        <f>universe_weak!Q33</f>
        <v>899.16796875</v>
      </c>
      <c r="R33" s="50">
        <f>universe_weak!R33</f>
        <v>10336.0322265625</v>
      </c>
      <c r="S33" s="50">
        <f>universe_weak!S33</f>
        <v>122.04357147216797</v>
      </c>
      <c r="T33" s="50">
        <f>universe_weak!T33</f>
        <v>2232.299560546875</v>
      </c>
      <c r="U33" s="51"/>
    </row>
    <row r="34" spans="1:21" x14ac:dyDescent="0.45">
      <c r="A34" s="4" t="str">
        <f>universe_weak!A34</f>
        <v>Jammu &amp; Kashmir (union territory), Ladakh</v>
      </c>
      <c r="B34" s="2" t="str">
        <f>LEFT(universe_weak!B34,FIND(")",universe_weak!B34))</f>
        <v>Large (100 or more)</v>
      </c>
      <c r="C34" s="50">
        <f>universe_weak!C34</f>
        <v>46.480064392089844</v>
      </c>
      <c r="D34" s="50">
        <f>universe_weak!D34</f>
        <v>2</v>
      </c>
      <c r="E34" s="50">
        <f>universe_weak!E34</f>
        <v>0</v>
      </c>
      <c r="F34" s="50">
        <f>universe_weak!F34</f>
        <v>121.13291931152344</v>
      </c>
      <c r="G34" s="50">
        <f>universe_weak!G34</f>
        <v>35.320415496826172</v>
      </c>
      <c r="H34" s="50">
        <f>universe_weak!H34</f>
        <v>21.339488983154297</v>
      </c>
      <c r="I34" s="50">
        <f>universe_weak!I34</f>
        <v>51.124008178710938</v>
      </c>
      <c r="J34" s="50">
        <f>universe_weak!J34</f>
        <v>81.532524108886719</v>
      </c>
      <c r="K34" s="50">
        <f>universe_weak!K34</f>
        <v>0</v>
      </c>
      <c r="L34" s="50">
        <f>universe_weak!L34</f>
        <v>1</v>
      </c>
      <c r="M34" s="50">
        <f>universe_weak!M34</f>
        <v>80.661567687988281</v>
      </c>
      <c r="N34" s="50">
        <f>universe_weak!N34</f>
        <v>38.708335876464844</v>
      </c>
      <c r="O34" s="50">
        <f>universe_weak!O34</f>
        <v>0</v>
      </c>
      <c r="P34" s="50">
        <f>universe_weak!P34</f>
        <v>0</v>
      </c>
      <c r="Q34" s="50">
        <f>universe_weak!Q34</f>
        <v>0</v>
      </c>
      <c r="R34" s="50">
        <f>universe_weak!R34</f>
        <v>0</v>
      </c>
      <c r="S34" s="50">
        <f>universe_weak!S34</f>
        <v>0</v>
      </c>
      <c r="T34" s="50">
        <f>universe_weak!T34</f>
        <v>5.25</v>
      </c>
      <c r="U34" s="51"/>
    </row>
    <row r="35" spans="1:21" x14ac:dyDescent="0.45">
      <c r="A35" s="4" t="str">
        <f>universe_weak!A35</f>
        <v>Jharkhand</v>
      </c>
      <c r="B35" s="2" t="str">
        <f>LEFT(universe_weak!B35,FIND(")",universe_weak!B35))</f>
        <v>Small (5-19)</v>
      </c>
      <c r="C35" s="50">
        <f>universe_weak!C35</f>
        <v>26361.224609375</v>
      </c>
      <c r="D35" s="50">
        <f>universe_weak!D35</f>
        <v>0</v>
      </c>
      <c r="E35" s="50">
        <f>universe_weak!E35</f>
        <v>10843.93359375</v>
      </c>
      <c r="F35" s="50">
        <f>universe_weak!F35</f>
        <v>1692.96484375</v>
      </c>
      <c r="G35" s="50">
        <f>universe_weak!G35</f>
        <v>649.5001220703125</v>
      </c>
      <c r="H35" s="50">
        <f>universe_weak!H35</f>
        <v>14342.5107421875</v>
      </c>
      <c r="I35" s="50">
        <f>universe_weak!I35</f>
        <v>2217.91748046875</v>
      </c>
      <c r="J35" s="50">
        <f>universe_weak!J35</f>
        <v>444.30499267578125</v>
      </c>
      <c r="K35" s="50">
        <f>universe_weak!K35</f>
        <v>2033.3912353515625</v>
      </c>
      <c r="L35" s="50">
        <f>universe_weak!L35</f>
        <v>262.8297119140625</v>
      </c>
      <c r="M35" s="50">
        <f>universe_weak!M35</f>
        <v>33247.984375</v>
      </c>
      <c r="N35" s="50">
        <f>universe_weak!N35</f>
        <v>22842.05078125</v>
      </c>
      <c r="O35" s="50">
        <f>universe_weak!O35</f>
        <v>138370.046875</v>
      </c>
      <c r="P35" s="50">
        <f>universe_weak!P35</f>
        <v>216746.484375</v>
      </c>
      <c r="Q35" s="50">
        <f>universe_weak!Q35</f>
        <v>5011.44921875</v>
      </c>
      <c r="R35" s="50">
        <f>universe_weak!R35</f>
        <v>67943.640625</v>
      </c>
      <c r="S35" s="50">
        <f>universe_weak!S35</f>
        <v>32581.646484375</v>
      </c>
      <c r="T35" s="50">
        <f>universe_weak!T35</f>
        <v>47868.5</v>
      </c>
      <c r="U35" s="51">
        <f t="shared" ref="U35" si="9">SUM(C35:T37)</f>
        <v>716586.87028598785</v>
      </c>
    </row>
    <row r="36" spans="1:21" x14ac:dyDescent="0.45">
      <c r="A36" s="4" t="str">
        <f>universe_weak!A36</f>
        <v>Jharkhand</v>
      </c>
      <c r="B36" s="2" t="str">
        <f>LEFT(universe_weak!B36,FIND(")",universe_weak!B36))</f>
        <v>Medium (20-99)</v>
      </c>
      <c r="C36" s="50">
        <f>universe_weak!C36</f>
        <v>7933.33251953125</v>
      </c>
      <c r="D36" s="50">
        <f>universe_weak!D36</f>
        <v>0</v>
      </c>
      <c r="E36" s="50">
        <f>universe_weak!E36</f>
        <v>70.925796508789063</v>
      </c>
      <c r="F36" s="50">
        <f>universe_weak!F36</f>
        <v>1241.1402587890625</v>
      </c>
      <c r="G36" s="50">
        <f>universe_weak!G36</f>
        <v>58.986988067626953</v>
      </c>
      <c r="H36" s="50">
        <f>universe_weak!H36</f>
        <v>1340.163330078125</v>
      </c>
      <c r="I36" s="50">
        <f>universe_weak!I36</f>
        <v>2307.7578125</v>
      </c>
      <c r="J36" s="50">
        <f>universe_weak!J36</f>
        <v>1134.0037841796875</v>
      </c>
      <c r="K36" s="50">
        <f>universe_weak!K36</f>
        <v>426.68389892578125</v>
      </c>
      <c r="L36" s="50">
        <f>universe_weak!L36</f>
        <v>13315.8349609375</v>
      </c>
      <c r="M36" s="50">
        <f>universe_weak!M36</f>
        <v>2501.478515625</v>
      </c>
      <c r="N36" s="50">
        <f>universe_weak!N36</f>
        <v>4443.263671875</v>
      </c>
      <c r="O36" s="50">
        <f>universe_weak!O36</f>
        <v>3314.62744140625</v>
      </c>
      <c r="P36" s="50">
        <f>universe_weak!P36</f>
        <v>5048.16357421875</v>
      </c>
      <c r="Q36" s="50">
        <f>universe_weak!Q36</f>
        <v>538.21240234375</v>
      </c>
      <c r="R36" s="50">
        <f>universe_weak!R36</f>
        <v>2070.5322265625</v>
      </c>
      <c r="S36" s="50">
        <f>universe_weak!S36</f>
        <v>795.1119384765625</v>
      </c>
      <c r="T36" s="50">
        <f>universe_weak!T36</f>
        <v>43449.375</v>
      </c>
      <c r="U36" s="51"/>
    </row>
    <row r="37" spans="1:21" x14ac:dyDescent="0.45">
      <c r="A37" s="4" t="str">
        <f>universe_weak!A37</f>
        <v>Jharkhand</v>
      </c>
      <c r="B37" s="2" t="str">
        <f>LEFT(universe_weak!B37,FIND(")",universe_weak!B37))</f>
        <v>Large (100 or more)</v>
      </c>
      <c r="C37" s="50">
        <f>universe_weak!C37</f>
        <v>75.75</v>
      </c>
      <c r="D37" s="50">
        <f>universe_weak!D37</f>
        <v>0</v>
      </c>
      <c r="E37" s="50">
        <f>universe_weak!E37</f>
        <v>89.770393371582031</v>
      </c>
      <c r="F37" s="50">
        <f>universe_weak!F37</f>
        <v>20.722223281860352</v>
      </c>
      <c r="G37" s="50">
        <f>universe_weak!G37</f>
        <v>1</v>
      </c>
      <c r="H37" s="50">
        <f>universe_weak!H37</f>
        <v>543.58331298828125</v>
      </c>
      <c r="I37" s="50">
        <f>universe_weak!I37</f>
        <v>24.739458084106445</v>
      </c>
      <c r="J37" s="50">
        <f>universe_weak!J37</f>
        <v>310.92694091796875</v>
      </c>
      <c r="K37" s="50">
        <f>universe_weak!K37</f>
        <v>17.791667938232422</v>
      </c>
      <c r="L37" s="50">
        <f>universe_weak!L37</f>
        <v>1019.7809448242188</v>
      </c>
      <c r="M37" s="50">
        <f>universe_weak!M37</f>
        <v>292.32064819335938</v>
      </c>
      <c r="N37" s="50">
        <f>universe_weak!N37</f>
        <v>556.42724609375</v>
      </c>
      <c r="O37" s="50">
        <f>universe_weak!O37</f>
        <v>96.125007629394531</v>
      </c>
      <c r="P37" s="50">
        <f>universe_weak!P37</f>
        <v>3</v>
      </c>
      <c r="Q37" s="50">
        <f>universe_weak!Q37</f>
        <v>10.236250877380371</v>
      </c>
      <c r="R37" s="50">
        <f>universe_weak!R37</f>
        <v>0</v>
      </c>
      <c r="S37" s="50">
        <f>universe_weak!S37</f>
        <v>18.583333969116211</v>
      </c>
      <c r="T37" s="50">
        <f>universe_weak!T37</f>
        <v>56.138671875</v>
      </c>
      <c r="U37" s="51"/>
    </row>
    <row r="38" spans="1:21" x14ac:dyDescent="0.45">
      <c r="A38" s="4" t="str">
        <f>universe_weak!A38</f>
        <v>Karnataka</v>
      </c>
      <c r="B38" s="2" t="str">
        <f>LEFT(universe_weak!B38,FIND(")",universe_weak!B38))</f>
        <v>Small (5-19)</v>
      </c>
      <c r="C38" s="50">
        <f>universe_weak!C38</f>
        <v>177615.78125</v>
      </c>
      <c r="D38" s="50">
        <f>universe_weak!D38</f>
        <v>79410.1796875</v>
      </c>
      <c r="E38" s="50">
        <f>universe_weak!E38</f>
        <v>133554.296875</v>
      </c>
      <c r="F38" s="50">
        <f>universe_weak!F38</f>
        <v>59888.59375</v>
      </c>
      <c r="G38" s="50">
        <f>universe_weak!G38</f>
        <v>5001.03466796875</v>
      </c>
      <c r="H38" s="50">
        <f>universe_weak!H38</f>
        <v>13201.8173828125</v>
      </c>
      <c r="I38" s="50">
        <f>universe_weak!I38</f>
        <v>8331.8515625</v>
      </c>
      <c r="J38" s="50">
        <f>universe_weak!J38</f>
        <v>16012</v>
      </c>
      <c r="K38" s="50">
        <f>universe_weak!K38</f>
        <v>13840.4169921875</v>
      </c>
      <c r="L38" s="50">
        <f>universe_weak!L38</f>
        <v>19481.5078125</v>
      </c>
      <c r="M38" s="50">
        <f>universe_weak!M38</f>
        <v>231504.859375</v>
      </c>
      <c r="N38" s="50">
        <f>universe_weak!N38</f>
        <v>56708.9140625</v>
      </c>
      <c r="O38" s="50">
        <f>universe_weak!O38</f>
        <v>193912.953125</v>
      </c>
      <c r="P38" s="50">
        <f>universe_weak!P38</f>
        <v>404411.3125</v>
      </c>
      <c r="Q38" s="50">
        <f>universe_weak!Q38</f>
        <v>89183.0390625</v>
      </c>
      <c r="R38" s="50">
        <f>universe_weak!R38</f>
        <v>147661.453125</v>
      </c>
      <c r="S38" s="50">
        <f>universe_weak!S38</f>
        <v>55314.5</v>
      </c>
      <c r="T38" s="50">
        <f>universe_weak!T38</f>
        <v>262404.125</v>
      </c>
      <c r="U38" s="51">
        <f t="shared" ref="U38" si="10">SUM(C38:T40)</f>
        <v>2295834.3665390015</v>
      </c>
    </row>
    <row r="39" spans="1:21" x14ac:dyDescent="0.45">
      <c r="A39" s="4" t="str">
        <f>universe_weak!A39</f>
        <v>Karnataka</v>
      </c>
      <c r="B39" s="2" t="str">
        <f>LEFT(universe_weak!B39,FIND(")",universe_weak!B39))</f>
        <v>Medium (20-99)</v>
      </c>
      <c r="C39" s="50">
        <f>universe_weak!C39</f>
        <v>8125.1044921875</v>
      </c>
      <c r="D39" s="50">
        <f>universe_weak!D39</f>
        <v>0</v>
      </c>
      <c r="E39" s="50">
        <f>universe_weak!E39</f>
        <v>19009.671875</v>
      </c>
      <c r="F39" s="50">
        <f>universe_weak!F39</f>
        <v>938.4375</v>
      </c>
      <c r="G39" s="50">
        <f>universe_weak!G39</f>
        <v>1293.3541259765625</v>
      </c>
      <c r="H39" s="50">
        <f>universe_weak!H39</f>
        <v>2683.287353515625</v>
      </c>
      <c r="I39" s="50">
        <f>universe_weak!I39</f>
        <v>1674.79833984375</v>
      </c>
      <c r="J39" s="50">
        <f>universe_weak!J39</f>
        <v>295.50827026367188</v>
      </c>
      <c r="K39" s="50">
        <f>universe_weak!K39</f>
        <v>12321.369140625</v>
      </c>
      <c r="L39" s="50">
        <f>universe_weak!L39</f>
        <v>2024.56982421875</v>
      </c>
      <c r="M39" s="50">
        <f>universe_weak!M39</f>
        <v>18332.037109375</v>
      </c>
      <c r="N39" s="50">
        <f>universe_weak!N39</f>
        <v>70985.6953125</v>
      </c>
      <c r="O39" s="50">
        <f>universe_weak!O39</f>
        <v>48239.7421875</v>
      </c>
      <c r="P39" s="50">
        <f>universe_weak!P39</f>
        <v>49936.55859375</v>
      </c>
      <c r="Q39" s="50">
        <f>universe_weak!Q39</f>
        <v>5802.23583984375</v>
      </c>
      <c r="R39" s="50">
        <f>universe_weak!R39</f>
        <v>6911.41650390625</v>
      </c>
      <c r="S39" s="50">
        <f>universe_weak!S39</f>
        <v>41747.86328125</v>
      </c>
      <c r="T39" s="50">
        <f>universe_weak!T39</f>
        <v>17961.04296875</v>
      </c>
      <c r="U39" s="51"/>
    </row>
    <row r="40" spans="1:21" x14ac:dyDescent="0.45">
      <c r="A40" s="4" t="str">
        <f>universe_weak!A40</f>
        <v>Karnataka</v>
      </c>
      <c r="B40" s="2" t="str">
        <f>LEFT(universe_weak!B40,FIND(")",universe_weak!B40))</f>
        <v>Large (100 or more)</v>
      </c>
      <c r="C40" s="50">
        <f>universe_weak!C40</f>
        <v>1621.24267578125</v>
      </c>
      <c r="D40" s="50">
        <f>universe_weak!D40</f>
        <v>73.41937255859375</v>
      </c>
      <c r="E40" s="50">
        <f>universe_weak!E40</f>
        <v>749.14794921875</v>
      </c>
      <c r="F40" s="50">
        <f>universe_weak!F40</f>
        <v>203.49235534667969</v>
      </c>
      <c r="G40" s="50">
        <f>universe_weak!G40</f>
        <v>134.77787780761719</v>
      </c>
      <c r="H40" s="50">
        <f>universe_weak!H40</f>
        <v>246.16714477539063</v>
      </c>
      <c r="I40" s="50">
        <f>universe_weak!I40</f>
        <v>75.782936096191406</v>
      </c>
      <c r="J40" s="50">
        <f>universe_weak!J40</f>
        <v>127.25361633300781</v>
      </c>
      <c r="K40" s="50">
        <f>universe_weak!K40</f>
        <v>335.80111694335938</v>
      </c>
      <c r="L40" s="50">
        <f>universe_weak!L40</f>
        <v>549.778564453125</v>
      </c>
      <c r="M40" s="50">
        <f>universe_weak!M40</f>
        <v>806.36895751953125</v>
      </c>
      <c r="N40" s="50">
        <f>universe_weak!N40</f>
        <v>332.60000610351563</v>
      </c>
      <c r="O40" s="50">
        <f>universe_weak!O40</f>
        <v>135.89227294921875</v>
      </c>
      <c r="P40" s="50">
        <f>universe_weak!P40</f>
        <v>43.5</v>
      </c>
      <c r="Q40" s="50">
        <f>universe_weak!Q40</f>
        <v>516.8900146484375</v>
      </c>
      <c r="R40" s="50">
        <f>universe_weak!R40</f>
        <v>103</v>
      </c>
      <c r="S40" s="50">
        <f>universe_weak!S40</f>
        <v>623.5047607421875</v>
      </c>
      <c r="T40" s="50">
        <f>universe_weak!T40</f>
        <v>13434.41796875</v>
      </c>
      <c r="U40" s="51"/>
    </row>
    <row r="41" spans="1:21" x14ac:dyDescent="0.45">
      <c r="A41" s="4" t="str">
        <f>universe_weak!A41</f>
        <v>Kerala</v>
      </c>
      <c r="B41" s="2" t="str">
        <f>LEFT(universe_weak!B41,FIND(")",universe_weak!B41))</f>
        <v>Small (5-19)</v>
      </c>
      <c r="C41" s="50">
        <f>universe_weak!C41</f>
        <v>86716.59375</v>
      </c>
      <c r="D41" s="50">
        <f>universe_weak!D41</f>
        <v>40293.33984375</v>
      </c>
      <c r="E41" s="50">
        <f>universe_weak!E41</f>
        <v>19301.583984375</v>
      </c>
      <c r="F41" s="50">
        <f>universe_weak!F41</f>
        <v>6896.25</v>
      </c>
      <c r="G41" s="50">
        <f>universe_weak!G41</f>
        <v>1659.2918701171875</v>
      </c>
      <c r="H41" s="50">
        <f>universe_weak!H41</f>
        <v>9198.091796875</v>
      </c>
      <c r="I41" s="50">
        <f>universe_weak!I41</f>
        <v>3954.73388671875</v>
      </c>
      <c r="J41" s="50">
        <f>universe_weak!J41</f>
        <v>1237.24365234375</v>
      </c>
      <c r="K41" s="50">
        <f>universe_weak!K41</f>
        <v>32382.2265625</v>
      </c>
      <c r="L41" s="50">
        <f>universe_weak!L41</f>
        <v>1428.6820068359375</v>
      </c>
      <c r="M41" s="50">
        <f>universe_weak!M41</f>
        <v>47285.43359375</v>
      </c>
      <c r="N41" s="50">
        <f>universe_weak!N41</f>
        <v>43718.0390625</v>
      </c>
      <c r="O41" s="50">
        <f>universe_weak!O41</f>
        <v>59540.4921875</v>
      </c>
      <c r="P41" s="50">
        <f>universe_weak!P41</f>
        <v>128584.046875</v>
      </c>
      <c r="Q41" s="50">
        <f>universe_weak!Q41</f>
        <v>6325.84326171875</v>
      </c>
      <c r="R41" s="50">
        <f>universe_weak!R41</f>
        <v>78390.5</v>
      </c>
      <c r="S41" s="50">
        <f>universe_weak!S41</f>
        <v>10727.728515625</v>
      </c>
      <c r="T41" s="50">
        <f>universe_weak!T41</f>
        <v>225788.328125</v>
      </c>
      <c r="U41" s="51">
        <f t="shared" ref="U41" si="11">SUM(C41:T43)</f>
        <v>1104902.3272285461</v>
      </c>
    </row>
    <row r="42" spans="1:21" x14ac:dyDescent="0.45">
      <c r="A42" s="4" t="str">
        <f>universe_weak!A42</f>
        <v>Kerala</v>
      </c>
      <c r="B42" s="2" t="str">
        <f>LEFT(universe_weak!B42,FIND(")",universe_weak!B42))</f>
        <v>Medium (20-99)</v>
      </c>
      <c r="C42" s="50">
        <f>universe_weak!C42</f>
        <v>37241.8671875</v>
      </c>
      <c r="D42" s="50">
        <f>universe_weak!D42</f>
        <v>5310.19091796875</v>
      </c>
      <c r="E42" s="50">
        <f>universe_weak!E42</f>
        <v>10307.55078125</v>
      </c>
      <c r="F42" s="50">
        <f>universe_weak!F42</f>
        <v>7878.14306640625</v>
      </c>
      <c r="G42" s="50">
        <f>universe_weak!G42</f>
        <v>2295.205078125</v>
      </c>
      <c r="H42" s="50">
        <f>universe_weak!H42</f>
        <v>3328.805908203125</v>
      </c>
      <c r="I42" s="50">
        <f>universe_weak!I42</f>
        <v>2681.736083984375</v>
      </c>
      <c r="J42" s="50">
        <f>universe_weak!J42</f>
        <v>7311.49072265625</v>
      </c>
      <c r="K42" s="50">
        <f>universe_weak!K42</f>
        <v>5941.98388671875</v>
      </c>
      <c r="L42" s="50">
        <f>universe_weak!L42</f>
        <v>1141.8580322265625</v>
      </c>
      <c r="M42" s="50">
        <f>universe_weak!M42</f>
        <v>19554.283203125</v>
      </c>
      <c r="N42" s="50">
        <f>universe_weak!N42</f>
        <v>26098.5234375</v>
      </c>
      <c r="O42" s="50">
        <f>universe_weak!O42</f>
        <v>18158.2109375</v>
      </c>
      <c r="P42" s="50">
        <f>universe_weak!P42</f>
        <v>40386.36328125</v>
      </c>
      <c r="Q42" s="50">
        <f>universe_weak!Q42</f>
        <v>3473.0234375</v>
      </c>
      <c r="R42" s="50">
        <f>universe_weak!R42</f>
        <v>35583.140625</v>
      </c>
      <c r="S42" s="50">
        <f>universe_weak!S42</f>
        <v>16215.171875</v>
      </c>
      <c r="T42" s="50">
        <f>universe_weak!T42</f>
        <v>36825.2109375</v>
      </c>
      <c r="U42" s="51"/>
    </row>
    <row r="43" spans="1:21" x14ac:dyDescent="0.45">
      <c r="A43" s="4" t="str">
        <f>universe_weak!A43</f>
        <v>Kerala</v>
      </c>
      <c r="B43" s="2" t="str">
        <f>LEFT(universe_weak!B43,FIND(")",universe_weak!B43))</f>
        <v>Large (100 or more)</v>
      </c>
      <c r="C43" s="50">
        <f>universe_weak!C43</f>
        <v>1439.2271728515625</v>
      </c>
      <c r="D43" s="50">
        <f>universe_weak!D43</f>
        <v>221.92189025878906</v>
      </c>
      <c r="E43" s="50">
        <f>universe_weak!E43</f>
        <v>50.565647125244141</v>
      </c>
      <c r="F43" s="50">
        <f>universe_weak!F43</f>
        <v>67.333328247070313</v>
      </c>
      <c r="G43" s="50">
        <f>universe_weak!G43</f>
        <v>34.904701232910156</v>
      </c>
      <c r="H43" s="50">
        <f>universe_weak!H43</f>
        <v>103.63267517089844</v>
      </c>
      <c r="I43" s="50">
        <f>universe_weak!I43</f>
        <v>119.66551971435547</v>
      </c>
      <c r="J43" s="50">
        <f>universe_weak!J43</f>
        <v>77</v>
      </c>
      <c r="K43" s="50">
        <f>universe_weak!K43</f>
        <v>57.340866088867188</v>
      </c>
      <c r="L43" s="50">
        <f>universe_weak!L43</f>
        <v>2464.622802734375</v>
      </c>
      <c r="M43" s="50">
        <f>universe_weak!M43</f>
        <v>1322.4443359375</v>
      </c>
      <c r="N43" s="50">
        <f>universe_weak!N43</f>
        <v>2137.439453125</v>
      </c>
      <c r="O43" s="50">
        <f>universe_weak!O43</f>
        <v>237.83332824707031</v>
      </c>
      <c r="P43" s="50">
        <f>universe_weak!P43</f>
        <v>4293.51025390625</v>
      </c>
      <c r="Q43" s="50">
        <f>universe_weak!Q43</f>
        <v>3546.566162109375</v>
      </c>
      <c r="R43" s="50">
        <f>universe_weak!R43</f>
        <v>69</v>
      </c>
      <c r="S43" s="50">
        <f>universe_weak!S43</f>
        <v>1871.1683349609375</v>
      </c>
      <c r="T43" s="50">
        <f>universe_weak!T43</f>
        <v>3626.9423828125</v>
      </c>
      <c r="U43" s="51"/>
    </row>
    <row r="44" spans="1:21" x14ac:dyDescent="0.45">
      <c r="A44" s="4" t="str">
        <f>universe_weak!A44</f>
        <v>Madhya Pradesh</v>
      </c>
      <c r="B44" s="2" t="str">
        <f>LEFT(universe_weak!B44,FIND(")",universe_weak!B44))</f>
        <v>Small (5-19)</v>
      </c>
      <c r="C44" s="50">
        <f>universe_weak!C44</f>
        <v>173575.1875</v>
      </c>
      <c r="D44" s="50">
        <f>universe_weak!D44</f>
        <v>12517.296875</v>
      </c>
      <c r="E44" s="50">
        <f>universe_weak!E44</f>
        <v>59730.15625</v>
      </c>
      <c r="F44" s="50">
        <f>universe_weak!F44</f>
        <v>21269.533203125</v>
      </c>
      <c r="G44" s="50">
        <f>universe_weak!G44</f>
        <v>7134.03125</v>
      </c>
      <c r="H44" s="50">
        <f>universe_weak!H44</f>
        <v>24936.017578125</v>
      </c>
      <c r="I44" s="50">
        <f>universe_weak!I44</f>
        <v>55546.12890625</v>
      </c>
      <c r="J44" s="50">
        <f>universe_weak!J44</f>
        <v>55431.37890625</v>
      </c>
      <c r="K44" s="50">
        <f>universe_weak!K44</f>
        <v>12285.6513671875</v>
      </c>
      <c r="L44" s="50">
        <f>universe_weak!L44</f>
        <v>8385.0166015625</v>
      </c>
      <c r="M44" s="50">
        <f>universe_weak!M44</f>
        <v>95220.671875</v>
      </c>
      <c r="N44" s="50">
        <f>universe_weak!N44</f>
        <v>110070.125</v>
      </c>
      <c r="O44" s="50">
        <f>universe_weak!O44</f>
        <v>204905.1875</v>
      </c>
      <c r="P44" s="50">
        <f>universe_weak!P44</f>
        <v>722099.6875</v>
      </c>
      <c r="Q44" s="50">
        <f>universe_weak!Q44</f>
        <v>11938.515625</v>
      </c>
      <c r="R44" s="50">
        <f>universe_weak!R44</f>
        <v>202164.6875</v>
      </c>
      <c r="S44" s="50">
        <f>universe_weak!S44</f>
        <v>42729.8984375</v>
      </c>
      <c r="T44" s="50">
        <f>universe_weak!T44</f>
        <v>216233.328125</v>
      </c>
      <c r="U44" s="51">
        <f t="shared" ref="U44" si="12">SUM(C44:T46)</f>
        <v>2225421.6915817261</v>
      </c>
    </row>
    <row r="45" spans="1:21" x14ac:dyDescent="0.45">
      <c r="A45" s="4" t="str">
        <f>universe_weak!A45</f>
        <v>Madhya Pradesh</v>
      </c>
      <c r="B45" s="2" t="str">
        <f>LEFT(universe_weak!B45,FIND(")",universe_weak!B45))</f>
        <v>Medium (20-99)</v>
      </c>
      <c r="C45" s="50">
        <f>universe_weak!C45</f>
        <v>12549.4970703125</v>
      </c>
      <c r="D45" s="50">
        <f>universe_weak!D45</f>
        <v>203.61418151855469</v>
      </c>
      <c r="E45" s="50">
        <f>universe_weak!E45</f>
        <v>5136.7431640625</v>
      </c>
      <c r="F45" s="50">
        <f>universe_weak!F45</f>
        <v>2048.6875</v>
      </c>
      <c r="G45" s="50">
        <f>universe_weak!G45</f>
        <v>457.0206298828125</v>
      </c>
      <c r="H45" s="50">
        <f>universe_weak!H45</f>
        <v>8835.3037109375</v>
      </c>
      <c r="I45" s="50">
        <f>universe_weak!I45</f>
        <v>1770.6025390625</v>
      </c>
      <c r="J45" s="50">
        <f>universe_weak!J45</f>
        <v>2965.83544921875</v>
      </c>
      <c r="K45" s="50">
        <f>universe_weak!K45</f>
        <v>6012.447265625</v>
      </c>
      <c r="L45" s="50">
        <f>universe_weak!L45</f>
        <v>347.12692260742188</v>
      </c>
      <c r="M45" s="50">
        <f>universe_weak!M45</f>
        <v>8879.58203125</v>
      </c>
      <c r="N45" s="50">
        <f>universe_weak!N45</f>
        <v>20134.021484375</v>
      </c>
      <c r="O45" s="50">
        <f>universe_weak!O45</f>
        <v>33079.08203125</v>
      </c>
      <c r="P45" s="50">
        <f>universe_weak!P45</f>
        <v>18224.33984375</v>
      </c>
      <c r="Q45" s="50">
        <f>universe_weak!Q45</f>
        <v>28394.17578125</v>
      </c>
      <c r="R45" s="50">
        <f>universe_weak!R45</f>
        <v>8722.7607421875</v>
      </c>
      <c r="S45" s="50">
        <f>universe_weak!S45</f>
        <v>10196.05078125</v>
      </c>
      <c r="T45" s="50">
        <f>universe_weak!T45</f>
        <v>9525.591796875</v>
      </c>
      <c r="U45" s="51"/>
    </row>
    <row r="46" spans="1:21" x14ac:dyDescent="0.45">
      <c r="A46" s="4" t="str">
        <f>universe_weak!A46</f>
        <v>Madhya Pradesh</v>
      </c>
      <c r="B46" s="2" t="str">
        <f>LEFT(universe_weak!B46,FIND(")",universe_weak!B46))</f>
        <v>Large (100 or more)</v>
      </c>
      <c r="C46" s="50">
        <f>universe_weak!C46</f>
        <v>288.73681640625</v>
      </c>
      <c r="D46" s="50">
        <f>universe_weak!D46</f>
        <v>40.900001525878906</v>
      </c>
      <c r="E46" s="50">
        <f>universe_weak!E46</f>
        <v>4326.46728515625</v>
      </c>
      <c r="F46" s="50">
        <f>universe_weak!F46</f>
        <v>198.51838684082031</v>
      </c>
      <c r="G46" s="50">
        <f>universe_weak!G46</f>
        <v>112.04275512695313</v>
      </c>
      <c r="H46" s="50">
        <f>universe_weak!H46</f>
        <v>231.82008361816406</v>
      </c>
      <c r="I46" s="50">
        <f>universe_weak!I46</f>
        <v>63.655357360839844</v>
      </c>
      <c r="J46" s="50">
        <f>universe_weak!J46</f>
        <v>96.392333984375</v>
      </c>
      <c r="K46" s="50">
        <f>universe_weak!K46</f>
        <v>94.656890869140625</v>
      </c>
      <c r="L46" s="50">
        <f>universe_weak!L46</f>
        <v>33.579780578613281</v>
      </c>
      <c r="M46" s="50">
        <f>universe_weak!M46</f>
        <v>2864.88623046875</v>
      </c>
      <c r="N46" s="50">
        <f>universe_weak!N46</f>
        <v>196</v>
      </c>
      <c r="O46" s="50">
        <f>universe_weak!O46</f>
        <v>38</v>
      </c>
      <c r="P46" s="50">
        <f>universe_weak!P46</f>
        <v>23.5</v>
      </c>
      <c r="Q46" s="50">
        <f>universe_weak!Q46</f>
        <v>889.9373779296875</v>
      </c>
      <c r="R46" s="50">
        <f>universe_weak!R46</f>
        <v>13.25</v>
      </c>
      <c r="S46" s="50">
        <f>universe_weak!S46</f>
        <v>1219.3519287109375</v>
      </c>
      <c r="T46" s="50">
        <f>universe_weak!T46</f>
        <v>1035.013427734375</v>
      </c>
      <c r="U46" s="51"/>
    </row>
    <row r="47" spans="1:21" x14ac:dyDescent="0.45">
      <c r="A47" s="4" t="str">
        <f>universe_weak!A47</f>
        <v>Maharashtra</v>
      </c>
      <c r="B47" s="2" t="str">
        <f>LEFT(universe_weak!B47,FIND(")",universe_weak!B47))</f>
        <v>Small (5-19)</v>
      </c>
      <c r="C47" s="50">
        <f>universe_weak!C47</f>
        <v>424574.90625</v>
      </c>
      <c r="D47" s="50">
        <f>universe_weak!D47</f>
        <v>72856.1953125</v>
      </c>
      <c r="E47" s="50">
        <f>universe_weak!E47</f>
        <v>246783.828125</v>
      </c>
      <c r="F47" s="50">
        <f>universe_weak!F47</f>
        <v>59843.79296875</v>
      </c>
      <c r="G47" s="50">
        <f>universe_weak!G47</f>
        <v>20432.814453125</v>
      </c>
      <c r="H47" s="50">
        <f>universe_weak!H47</f>
        <v>276247.6875</v>
      </c>
      <c r="I47" s="50">
        <f>universe_weak!I47</f>
        <v>7439.5771484375</v>
      </c>
      <c r="J47" s="50">
        <f>universe_weak!J47</f>
        <v>47334.62890625</v>
      </c>
      <c r="K47" s="50">
        <f>universe_weak!K47</f>
        <v>77627.6875</v>
      </c>
      <c r="L47" s="50">
        <f>universe_weak!L47</f>
        <v>12664.8515625</v>
      </c>
      <c r="M47" s="50">
        <f>universe_weak!M47</f>
        <v>665938.9375</v>
      </c>
      <c r="N47" s="50">
        <f>universe_weak!N47</f>
        <v>247517.6875</v>
      </c>
      <c r="O47" s="50">
        <f>universe_weak!O47</f>
        <v>579386.1875</v>
      </c>
      <c r="P47" s="50">
        <f>universe_weak!P47</f>
        <v>1296213.875</v>
      </c>
      <c r="Q47" s="50">
        <f>universe_weak!Q47</f>
        <v>134093.046875</v>
      </c>
      <c r="R47" s="50">
        <f>universe_weak!R47</f>
        <v>482273.84375</v>
      </c>
      <c r="S47" s="50">
        <f>universe_weak!S47</f>
        <v>77584.0703125</v>
      </c>
      <c r="T47" s="50">
        <f>universe_weak!T47</f>
        <v>1485923.5</v>
      </c>
      <c r="U47" s="51">
        <f t="shared" ref="U47" si="13">SUM(C47:T49)</f>
        <v>7893805.9836578369</v>
      </c>
    </row>
    <row r="48" spans="1:21" x14ac:dyDescent="0.45">
      <c r="A48" s="4" t="str">
        <f>universe_weak!A48</f>
        <v>Maharashtra</v>
      </c>
      <c r="B48" s="2" t="str">
        <f>LEFT(universe_weak!B48,FIND(")",universe_weak!B48))</f>
        <v>Medium (20-99)</v>
      </c>
      <c r="C48" s="50">
        <f>universe_weak!C48</f>
        <v>177347.296875</v>
      </c>
      <c r="D48" s="50">
        <f>universe_weak!D48</f>
        <v>70197.546875</v>
      </c>
      <c r="E48" s="50">
        <f>universe_weak!E48</f>
        <v>75779.1875</v>
      </c>
      <c r="F48" s="50">
        <f>universe_weak!F48</f>
        <v>28860.796875</v>
      </c>
      <c r="G48" s="50">
        <f>universe_weak!G48</f>
        <v>32085.35546875</v>
      </c>
      <c r="H48" s="50">
        <f>universe_weak!H48</f>
        <v>16443.283203125</v>
      </c>
      <c r="I48" s="50">
        <f>universe_weak!I48</f>
        <v>25543.677734375</v>
      </c>
      <c r="J48" s="50">
        <f>universe_weak!J48</f>
        <v>4833</v>
      </c>
      <c r="K48" s="50">
        <f>universe_weak!K48</f>
        <v>45313.37109375</v>
      </c>
      <c r="L48" s="50">
        <f>universe_weak!L48</f>
        <v>11907.580078125</v>
      </c>
      <c r="M48" s="50">
        <f>universe_weak!M48</f>
        <v>188538.84375</v>
      </c>
      <c r="N48" s="50">
        <f>universe_weak!N48</f>
        <v>309353.75</v>
      </c>
      <c r="O48" s="50">
        <f>universe_weak!O48</f>
        <v>186343.140625</v>
      </c>
      <c r="P48" s="50">
        <f>universe_weak!P48</f>
        <v>112363.71875</v>
      </c>
      <c r="Q48" s="50">
        <f>universe_weak!Q48</f>
        <v>35255.33984375</v>
      </c>
      <c r="R48" s="50">
        <f>universe_weak!R48</f>
        <v>80187.625</v>
      </c>
      <c r="S48" s="50">
        <f>universe_weak!S48</f>
        <v>22485.056640625</v>
      </c>
      <c r="T48" s="50">
        <f>universe_weak!T48</f>
        <v>218644.078125</v>
      </c>
      <c r="U48" s="51"/>
    </row>
    <row r="49" spans="1:21" x14ac:dyDescent="0.45">
      <c r="A49" s="4" t="str">
        <f>universe_weak!A49</f>
        <v>Maharashtra</v>
      </c>
      <c r="B49" s="2" t="str">
        <f>LEFT(universe_weak!B49,FIND(")",universe_weak!B49))</f>
        <v>Large (100 or more)</v>
      </c>
      <c r="C49" s="50">
        <f>universe_weak!C49</f>
        <v>1388.1754150390625</v>
      </c>
      <c r="D49" s="50">
        <f>universe_weak!D49</f>
        <v>518.29913330078125</v>
      </c>
      <c r="E49" s="50">
        <f>universe_weak!E49</f>
        <v>424.74832153320313</v>
      </c>
      <c r="F49" s="50">
        <f>universe_weak!F49</f>
        <v>1079.5</v>
      </c>
      <c r="G49" s="50">
        <f>universe_weak!G49</f>
        <v>455.66665649414063</v>
      </c>
      <c r="H49" s="50">
        <f>universe_weak!H49</f>
        <v>925.6865234375</v>
      </c>
      <c r="I49" s="50">
        <f>universe_weak!I49</f>
        <v>4766.66259765625</v>
      </c>
      <c r="J49" s="50">
        <f>universe_weak!J49</f>
        <v>302.89523315429688</v>
      </c>
      <c r="K49" s="50">
        <f>universe_weak!K49</f>
        <v>748.8968505859375</v>
      </c>
      <c r="L49" s="50">
        <f>universe_weak!L49</f>
        <v>144.74919128417969</v>
      </c>
      <c r="M49" s="50">
        <f>universe_weak!M49</f>
        <v>8791.126953125</v>
      </c>
      <c r="N49" s="50">
        <f>universe_weak!N49</f>
        <v>11028.482421875</v>
      </c>
      <c r="O49" s="50">
        <f>universe_weak!O49</f>
        <v>1479.5</v>
      </c>
      <c r="P49" s="50">
        <f>universe_weak!P49</f>
        <v>936.38134765625</v>
      </c>
      <c r="Q49" s="50">
        <f>universe_weak!Q49</f>
        <v>823.9698486328125</v>
      </c>
      <c r="R49" s="50">
        <f>universe_weak!R49</f>
        <v>811.5789794921875</v>
      </c>
      <c r="S49" s="50">
        <f>universe_weak!S49</f>
        <v>1482.200439453125</v>
      </c>
      <c r="T49" s="50">
        <f>universe_weak!T49</f>
        <v>1477.6971435546875</v>
      </c>
      <c r="U49" s="51"/>
    </row>
    <row r="50" spans="1:21" x14ac:dyDescent="0.45">
      <c r="A50" s="4" t="str">
        <f>universe_weak!A50</f>
        <v>Odisha</v>
      </c>
      <c r="B50" s="2" t="str">
        <f>LEFT(universe_weak!B50,FIND(")",universe_weak!B50))</f>
        <v>Small (5-19)</v>
      </c>
      <c r="C50" s="50">
        <f>universe_weak!C50</f>
        <v>121816.125</v>
      </c>
      <c r="D50" s="50">
        <f>universe_weak!D50</f>
        <v>5011.9287109375</v>
      </c>
      <c r="E50" s="50">
        <f>universe_weak!E50</f>
        <v>51243.0859375</v>
      </c>
      <c r="F50" s="50">
        <f>universe_weak!F50</f>
        <v>4791.2802734375</v>
      </c>
      <c r="G50" s="50">
        <f>universe_weak!G50</f>
        <v>2525.666748046875</v>
      </c>
      <c r="H50" s="50">
        <f>universe_weak!H50</f>
        <v>4372.23974609375</v>
      </c>
      <c r="I50" s="50">
        <f>universe_weak!I50</f>
        <v>6755.42431640625</v>
      </c>
      <c r="J50" s="50">
        <f>universe_weak!J50</f>
        <v>0</v>
      </c>
      <c r="K50" s="50">
        <f>universe_weak!K50</f>
        <v>36662.6328125</v>
      </c>
      <c r="L50" s="50">
        <f>universe_weak!L50</f>
        <v>950.3658447265625</v>
      </c>
      <c r="M50" s="50">
        <f>universe_weak!M50</f>
        <v>56069.87890625</v>
      </c>
      <c r="N50" s="50">
        <f>universe_weak!N50</f>
        <v>52022.94921875</v>
      </c>
      <c r="O50" s="50">
        <f>universe_weak!O50</f>
        <v>117635.765625</v>
      </c>
      <c r="P50" s="50">
        <f>universe_weak!P50</f>
        <v>283343.03125</v>
      </c>
      <c r="Q50" s="50">
        <f>universe_weak!Q50</f>
        <v>7530.7978515625</v>
      </c>
      <c r="R50" s="50">
        <f>universe_weak!R50</f>
        <v>60365.19140625</v>
      </c>
      <c r="S50" s="50">
        <f>universe_weak!S50</f>
        <v>24693.369140625</v>
      </c>
      <c r="T50" s="50">
        <f>universe_weak!T50</f>
        <v>187218.625</v>
      </c>
      <c r="U50" s="51">
        <f t="shared" ref="U50" si="14">SUM(C50:T52)</f>
        <v>1374714.2853283882</v>
      </c>
    </row>
    <row r="51" spans="1:21" x14ac:dyDescent="0.45">
      <c r="A51" s="4" t="str">
        <f>universe_weak!A51</f>
        <v>Odisha</v>
      </c>
      <c r="B51" s="2" t="str">
        <f>LEFT(universe_weak!B51,FIND(")",universe_weak!B51))</f>
        <v>Medium (20-99)</v>
      </c>
      <c r="C51" s="50">
        <f>universe_weak!C51</f>
        <v>33660.9140625</v>
      </c>
      <c r="D51" s="50">
        <f>universe_weak!D51</f>
        <v>1459.8935546875</v>
      </c>
      <c r="E51" s="50">
        <f>universe_weak!E51</f>
        <v>7347.26025390625</v>
      </c>
      <c r="F51" s="50">
        <f>universe_weak!F51</f>
        <v>7442.453125</v>
      </c>
      <c r="G51" s="50">
        <f>universe_weak!G51</f>
        <v>588.20831298828125</v>
      </c>
      <c r="H51" s="50">
        <f>universe_weak!H51</f>
        <v>5974.29638671875</v>
      </c>
      <c r="I51" s="50">
        <f>universe_weak!I51</f>
        <v>4697.13330078125</v>
      </c>
      <c r="J51" s="50">
        <f>universe_weak!J51</f>
        <v>1905.672607421875</v>
      </c>
      <c r="K51" s="50">
        <f>universe_weak!K51</f>
        <v>4570.38818359375</v>
      </c>
      <c r="L51" s="50">
        <f>universe_weak!L51</f>
        <v>38.433940887451172</v>
      </c>
      <c r="M51" s="50">
        <f>universe_weak!M51</f>
        <v>17321.646484375</v>
      </c>
      <c r="N51" s="50">
        <f>universe_weak!N51</f>
        <v>23600.078125</v>
      </c>
      <c r="O51" s="50">
        <f>universe_weak!O51</f>
        <v>32283.052734375</v>
      </c>
      <c r="P51" s="50">
        <f>universe_weak!P51</f>
        <v>35945.6328125</v>
      </c>
      <c r="Q51" s="50">
        <f>universe_weak!Q51</f>
        <v>35995.45703125</v>
      </c>
      <c r="R51" s="50">
        <f>universe_weak!R51</f>
        <v>10709.482421875</v>
      </c>
      <c r="S51" s="50">
        <f>universe_weak!S51</f>
        <v>1233.531494140625</v>
      </c>
      <c r="T51" s="50">
        <f>universe_weak!T51</f>
        <v>104202.8125</v>
      </c>
      <c r="U51" s="51"/>
    </row>
    <row r="52" spans="1:21" x14ac:dyDescent="0.45">
      <c r="A52" s="4" t="str">
        <f>universe_weak!A52</f>
        <v>Odisha</v>
      </c>
      <c r="B52" s="2" t="str">
        <f>LEFT(universe_weak!B52,FIND(")",universe_weak!B52))</f>
        <v>Large (100 or more)</v>
      </c>
      <c r="C52" s="50">
        <f>universe_weak!C52</f>
        <v>1673.9163818359375</v>
      </c>
      <c r="D52" s="50">
        <f>universe_weak!D52</f>
        <v>9069.6181640625</v>
      </c>
      <c r="E52" s="50">
        <f>universe_weak!E52</f>
        <v>738.719482421875</v>
      </c>
      <c r="F52" s="50">
        <f>universe_weak!F52</f>
        <v>21.941957473754883</v>
      </c>
      <c r="G52" s="50">
        <f>universe_weak!G52</f>
        <v>6.6666665077209473</v>
      </c>
      <c r="H52" s="50">
        <f>universe_weak!H52</f>
        <v>29.809459686279297</v>
      </c>
      <c r="I52" s="50">
        <f>universe_weak!I52</f>
        <v>81.166664123535156</v>
      </c>
      <c r="J52" s="50">
        <f>universe_weak!J52</f>
        <v>603.28363037109375</v>
      </c>
      <c r="K52" s="50">
        <f>universe_weak!K52</f>
        <v>19.425926208496094</v>
      </c>
      <c r="L52" s="50">
        <f>universe_weak!L52</f>
        <v>149.74224853515625</v>
      </c>
      <c r="M52" s="50">
        <f>universe_weak!M52</f>
        <v>285.00537109375</v>
      </c>
      <c r="N52" s="50">
        <f>universe_weak!N52</f>
        <v>5248.9755859375</v>
      </c>
      <c r="O52" s="50">
        <f>universe_weak!O52</f>
        <v>381.92437744140625</v>
      </c>
      <c r="P52" s="50">
        <f>universe_weak!P52</f>
        <v>229.70368957519531</v>
      </c>
      <c r="Q52" s="50">
        <f>universe_weak!Q52</f>
        <v>167.61199951171875</v>
      </c>
      <c r="R52" s="50">
        <f>universe_weak!R52</f>
        <v>247.25</v>
      </c>
      <c r="S52" s="50">
        <f>universe_weak!S52</f>
        <v>2024.982666015625</v>
      </c>
      <c r="T52" s="50">
        <f>universe_weak!T52</f>
        <v>1749.8359375</v>
      </c>
      <c r="U52" s="51"/>
    </row>
    <row r="53" spans="1:21" x14ac:dyDescent="0.45">
      <c r="A53" s="4" t="str">
        <f>universe_weak!A53</f>
        <v>Punjab, Chandigarh</v>
      </c>
      <c r="B53" s="2" t="str">
        <f>LEFT(universe_weak!B53,FIND(")",universe_weak!B53))</f>
        <v>Small (5-19)</v>
      </c>
      <c r="C53" s="50">
        <f>universe_weak!C53</f>
        <v>44462.890625</v>
      </c>
      <c r="D53" s="50">
        <f>universe_weak!D53</f>
        <v>5774.3408203125</v>
      </c>
      <c r="E53" s="50">
        <f>universe_weak!E53</f>
        <v>24474.716796875</v>
      </c>
      <c r="F53" s="50">
        <f>universe_weak!F53</f>
        <v>3735.479736328125</v>
      </c>
      <c r="G53" s="50">
        <f>universe_weak!G53</f>
        <v>625.3021240234375</v>
      </c>
      <c r="H53" s="50">
        <f>universe_weak!H53</f>
        <v>6092.73046875</v>
      </c>
      <c r="I53" s="50">
        <f>universe_weak!I53</f>
        <v>2116.5615234375</v>
      </c>
      <c r="J53" s="50">
        <f>universe_weak!J53</f>
        <v>4894.6416015625</v>
      </c>
      <c r="K53" s="50">
        <f>universe_weak!K53</f>
        <v>14956.001953125</v>
      </c>
      <c r="L53" s="50">
        <f>universe_weak!L53</f>
        <v>419</v>
      </c>
      <c r="M53" s="50">
        <f>universe_weak!M53</f>
        <v>35616.328125</v>
      </c>
      <c r="N53" s="50">
        <f>universe_weak!N53</f>
        <v>18128.86328125</v>
      </c>
      <c r="O53" s="50">
        <f>universe_weak!O53</f>
        <v>84876.640625</v>
      </c>
      <c r="P53" s="50">
        <f>universe_weak!P53</f>
        <v>277591.375</v>
      </c>
      <c r="Q53" s="50">
        <f>universe_weak!Q53</f>
        <v>2993.428955078125</v>
      </c>
      <c r="R53" s="50">
        <f>universe_weak!R53</f>
        <v>15998.25</v>
      </c>
      <c r="S53" s="50">
        <f>universe_weak!S53</f>
        <v>11706.99609375</v>
      </c>
      <c r="T53" s="50">
        <f>universe_weak!T53</f>
        <v>182596.6875</v>
      </c>
      <c r="U53" s="51">
        <f t="shared" ref="U53" si="15">SUM(C53:T55)</f>
        <v>1666088.1987447739</v>
      </c>
    </row>
    <row r="54" spans="1:21" x14ac:dyDescent="0.45">
      <c r="A54" s="4" t="str">
        <f>universe_weak!A54</f>
        <v>Punjab, Chandigarh</v>
      </c>
      <c r="B54" s="2" t="str">
        <f>LEFT(universe_weak!B54,FIND(")",universe_weak!B54))</f>
        <v>Medium (20-99)</v>
      </c>
      <c r="C54" s="50">
        <f>universe_weak!C54</f>
        <v>111186.6015625</v>
      </c>
      <c r="D54" s="50">
        <f>universe_weak!D54</f>
        <v>49355.0390625</v>
      </c>
      <c r="E54" s="50">
        <f>universe_weak!E54</f>
        <v>59805.078125</v>
      </c>
      <c r="F54" s="50">
        <f>universe_weak!F54</f>
        <v>5024.67822265625</v>
      </c>
      <c r="G54" s="50">
        <f>universe_weak!G54</f>
        <v>1596.1121826171875</v>
      </c>
      <c r="H54" s="50">
        <f>universe_weak!H54</f>
        <v>18022.77734375</v>
      </c>
      <c r="I54" s="50">
        <f>universe_weak!I54</f>
        <v>12964.779296875</v>
      </c>
      <c r="J54" s="50">
        <f>universe_weak!J54</f>
        <v>33289.7734375</v>
      </c>
      <c r="K54" s="50">
        <f>universe_weak!K54</f>
        <v>25075.07421875</v>
      </c>
      <c r="L54" s="50">
        <f>universe_weak!L54</f>
        <v>50579.265625</v>
      </c>
      <c r="M54" s="50">
        <f>universe_weak!M54</f>
        <v>92338.4296875</v>
      </c>
      <c r="N54" s="50">
        <f>universe_weak!N54</f>
        <v>34015.22265625</v>
      </c>
      <c r="O54" s="50">
        <f>universe_weak!O54</f>
        <v>45853.765625</v>
      </c>
      <c r="P54" s="50">
        <f>universe_weak!P54</f>
        <v>120405.265625</v>
      </c>
      <c r="Q54" s="50">
        <f>universe_weak!Q54</f>
        <v>3967.95849609375</v>
      </c>
      <c r="R54" s="50">
        <f>universe_weak!R54</f>
        <v>53070.94921875</v>
      </c>
      <c r="S54" s="50">
        <f>universe_weak!S54</f>
        <v>10559.4794921875</v>
      </c>
      <c r="T54" s="50">
        <f>universe_weak!T54</f>
        <v>162009.28125</v>
      </c>
      <c r="U54" s="51"/>
    </row>
    <row r="55" spans="1:21" x14ac:dyDescent="0.45">
      <c r="A55" s="4" t="str">
        <f>universe_weak!A55</f>
        <v>Punjab, Chandigarh</v>
      </c>
      <c r="B55" s="2" t="str">
        <f>LEFT(universe_weak!B55,FIND(")",universe_weak!B55))</f>
        <v>Large (100 or more)</v>
      </c>
      <c r="C55" s="50">
        <f>universe_weak!C55</f>
        <v>1521.0350341796875</v>
      </c>
      <c r="D55" s="50">
        <f>universe_weak!D55</f>
        <v>9426.841796875</v>
      </c>
      <c r="E55" s="50">
        <f>universe_weak!E55</f>
        <v>9063.9853515625</v>
      </c>
      <c r="F55" s="50">
        <f>universe_weak!F55</f>
        <v>487.10000610351563</v>
      </c>
      <c r="G55" s="50">
        <f>universe_weak!G55</f>
        <v>175.38002014160156</v>
      </c>
      <c r="H55" s="50">
        <f>universe_weak!H55</f>
        <v>174.01350402832031</v>
      </c>
      <c r="I55" s="50">
        <f>universe_weak!I55</f>
        <v>15.789999961853027</v>
      </c>
      <c r="J55" s="50">
        <f>universe_weak!J55</f>
        <v>315.94195556640625</v>
      </c>
      <c r="K55" s="50">
        <f>universe_weak!K55</f>
        <v>3998.427001953125</v>
      </c>
      <c r="L55" s="50">
        <f>universe_weak!L55</f>
        <v>201.63011169433594</v>
      </c>
      <c r="M55" s="50">
        <f>universe_weak!M55</f>
        <v>9646.6005859375</v>
      </c>
      <c r="N55" s="50">
        <f>universe_weak!N55</f>
        <v>107.30000305175781</v>
      </c>
      <c r="O55" s="50">
        <f>universe_weak!O55</f>
        <v>392.32998657226563</v>
      </c>
      <c r="P55" s="50">
        <f>universe_weak!P55</f>
        <v>252.92500305175781</v>
      </c>
      <c r="Q55" s="50">
        <f>universe_weak!Q55</f>
        <v>65.993324279785156</v>
      </c>
      <c r="R55" s="50">
        <f>universe_weak!R55</f>
        <v>1904.39501953125</v>
      </c>
      <c r="S55" s="50">
        <f>universe_weak!S55</f>
        <v>1818.6279296875</v>
      </c>
      <c r="T55" s="50">
        <f>universe_weak!T55</f>
        <v>340.11575317382813</v>
      </c>
      <c r="U55" s="51"/>
    </row>
    <row r="56" spans="1:21" x14ac:dyDescent="0.45">
      <c r="A56" s="4" t="str">
        <f>universe_weak!A56</f>
        <v>Rajasthan</v>
      </c>
      <c r="B56" s="2" t="str">
        <f>LEFT(universe_weak!B56,FIND(")",universe_weak!B56))</f>
        <v>Small (5-19)</v>
      </c>
      <c r="C56" s="50">
        <f>universe_weak!C56</f>
        <v>107909.828125</v>
      </c>
      <c r="D56" s="50">
        <f>universe_weak!D56</f>
        <v>48789.22265625</v>
      </c>
      <c r="E56" s="50">
        <f>universe_weak!E56</f>
        <v>40270.9140625</v>
      </c>
      <c r="F56" s="50">
        <f>universe_weak!F56</f>
        <v>10654.259765625</v>
      </c>
      <c r="G56" s="50">
        <f>universe_weak!G56</f>
        <v>2737.508544921875</v>
      </c>
      <c r="H56" s="50">
        <f>universe_weak!H56</f>
        <v>11315.2607421875</v>
      </c>
      <c r="I56" s="50">
        <f>universe_weak!I56</f>
        <v>65939.1015625</v>
      </c>
      <c r="J56" s="50">
        <f>universe_weak!J56</f>
        <v>1696.65625</v>
      </c>
      <c r="K56" s="50">
        <f>universe_weak!K56</f>
        <v>15140.6005859375</v>
      </c>
      <c r="L56" s="50">
        <f>universe_weak!L56</f>
        <v>6418.255859375</v>
      </c>
      <c r="M56" s="50">
        <f>universe_weak!M56</f>
        <v>321938.78125</v>
      </c>
      <c r="N56" s="50">
        <f>universe_weak!N56</f>
        <v>168548.78125</v>
      </c>
      <c r="O56" s="50">
        <f>universe_weak!O56</f>
        <v>323141.03125</v>
      </c>
      <c r="P56" s="50">
        <f>universe_weak!P56</f>
        <v>580979.4375</v>
      </c>
      <c r="Q56" s="50">
        <f>universe_weak!Q56</f>
        <v>28611.853515625</v>
      </c>
      <c r="R56" s="50">
        <f>universe_weak!R56</f>
        <v>77885.7265625</v>
      </c>
      <c r="S56" s="50">
        <f>universe_weak!S56</f>
        <v>41385.13671875</v>
      </c>
      <c r="T56" s="50">
        <f>universe_weak!T56</f>
        <v>426565.625</v>
      </c>
      <c r="U56" s="51">
        <f t="shared" ref="U56" si="16">SUM(C56:T58)</f>
        <v>2929587.2639884949</v>
      </c>
    </row>
    <row r="57" spans="1:21" x14ac:dyDescent="0.45">
      <c r="A57" s="4" t="str">
        <f>universe_weak!A57</f>
        <v>Rajasthan</v>
      </c>
      <c r="B57" s="2" t="str">
        <f>LEFT(universe_weak!B57,FIND(")",universe_weak!B57))</f>
        <v>Medium (20-99)</v>
      </c>
      <c r="C57" s="50">
        <f>universe_weak!C57</f>
        <v>20436.38671875</v>
      </c>
      <c r="D57" s="50">
        <f>universe_weak!D57</f>
        <v>21785.634765625</v>
      </c>
      <c r="E57" s="50">
        <f>universe_weak!E57</f>
        <v>21572.333984375</v>
      </c>
      <c r="F57" s="50">
        <f>universe_weak!F57</f>
        <v>10936.6591796875</v>
      </c>
      <c r="G57" s="50">
        <f>universe_weak!G57</f>
        <v>580.498291015625</v>
      </c>
      <c r="H57" s="50">
        <f>universe_weak!H57</f>
        <v>4255.30029296875</v>
      </c>
      <c r="I57" s="50">
        <f>universe_weak!I57</f>
        <v>35742.625</v>
      </c>
      <c r="J57" s="50">
        <f>universe_weak!J57</f>
        <v>2158.199951171875</v>
      </c>
      <c r="K57" s="50">
        <f>universe_weak!K57</f>
        <v>10799.3134765625</v>
      </c>
      <c r="L57" s="50">
        <f>universe_weak!L57</f>
        <v>620.5869140625</v>
      </c>
      <c r="M57" s="50">
        <f>universe_weak!M57</f>
        <v>49294.0546875</v>
      </c>
      <c r="N57" s="50">
        <f>universe_weak!N57</f>
        <v>32177.46875</v>
      </c>
      <c r="O57" s="50">
        <f>universe_weak!O57</f>
        <v>3125.627685546875</v>
      </c>
      <c r="P57" s="50">
        <f>universe_weak!P57</f>
        <v>138097.328125</v>
      </c>
      <c r="Q57" s="50">
        <f>universe_weak!Q57</f>
        <v>3594.2939453125</v>
      </c>
      <c r="R57" s="50">
        <f>universe_weak!R57</f>
        <v>195258.28125</v>
      </c>
      <c r="S57" s="50">
        <f>universe_weak!S57</f>
        <v>3450.0673828125</v>
      </c>
      <c r="T57" s="50">
        <f>universe_weak!T57</f>
        <v>62735.2421875</v>
      </c>
      <c r="U57" s="51"/>
    </row>
    <row r="58" spans="1:21" x14ac:dyDescent="0.45">
      <c r="A58" s="4" t="str">
        <f>universe_weak!A58</f>
        <v>Rajasthan</v>
      </c>
      <c r="B58" s="2" t="str">
        <f>LEFT(universe_weak!B58,FIND(")",universe_weak!B58))</f>
        <v>Large (100 or more)</v>
      </c>
      <c r="C58" s="50">
        <f>universe_weak!C58</f>
        <v>11267.4658203125</v>
      </c>
      <c r="D58" s="50">
        <f>universe_weak!D58</f>
        <v>10660.560546875</v>
      </c>
      <c r="E58" s="50">
        <f>universe_weak!E58</f>
        <v>167.80000305175781</v>
      </c>
      <c r="F58" s="50">
        <f>universe_weak!F58</f>
        <v>779.66998291015625</v>
      </c>
      <c r="G58" s="50">
        <f>universe_weak!G58</f>
        <v>43.245441436767578</v>
      </c>
      <c r="H58" s="50">
        <f>universe_weak!H58</f>
        <v>667.4249267578125</v>
      </c>
      <c r="I58" s="50">
        <f>universe_weak!I58</f>
        <v>179.5</v>
      </c>
      <c r="J58" s="50">
        <f>universe_weak!J58</f>
        <v>158.17008972167969</v>
      </c>
      <c r="K58" s="50">
        <f>universe_weak!K58</f>
        <v>66.533332824707031</v>
      </c>
      <c r="L58" s="50">
        <f>universe_weak!L58</f>
        <v>262.63592529296875</v>
      </c>
      <c r="M58" s="50">
        <f>universe_weak!M58</f>
        <v>1361.4285888671875</v>
      </c>
      <c r="N58" s="50">
        <f>universe_weak!N58</f>
        <v>4990.52294921875</v>
      </c>
      <c r="O58" s="50">
        <f>universe_weak!O58</f>
        <v>2</v>
      </c>
      <c r="P58" s="50">
        <f>universe_weak!P58</f>
        <v>3</v>
      </c>
      <c r="Q58" s="50">
        <f>universe_weak!Q58</f>
        <v>767.494873046875</v>
      </c>
      <c r="R58" s="50">
        <f>universe_weak!R58</f>
        <v>412.85665893554688</v>
      </c>
      <c r="S58" s="50">
        <f>universe_weak!S58</f>
        <v>1169.2679443359375</v>
      </c>
      <c r="T58" s="50">
        <f>universe_weak!T58</f>
        <v>79.803115844726563</v>
      </c>
      <c r="U58" s="51"/>
    </row>
    <row r="59" spans="1:21" x14ac:dyDescent="0.45">
      <c r="A59" s="4" t="str">
        <f>universe_weak!A59</f>
        <v>Tamil Nadu, Puducherry</v>
      </c>
      <c r="B59" s="2" t="str">
        <f>LEFT(universe_weak!B59,FIND(")",universe_weak!B59))</f>
        <v>Small (5-19)</v>
      </c>
      <c r="C59" s="50">
        <f>universe_weak!C59</f>
        <v>379499.09375</v>
      </c>
      <c r="D59" s="50">
        <f>universe_weak!D59</f>
        <v>95946.90625</v>
      </c>
      <c r="E59" s="50">
        <f>universe_weak!E59</f>
        <v>259208.546875</v>
      </c>
      <c r="F59" s="50">
        <f>universe_weak!F59</f>
        <v>43739.421875</v>
      </c>
      <c r="G59" s="50">
        <f>universe_weak!G59</f>
        <v>5921.080078125</v>
      </c>
      <c r="H59" s="50">
        <f>universe_weak!H59</f>
        <v>6351.2919921875</v>
      </c>
      <c r="I59" s="50">
        <f>universe_weak!I59</f>
        <v>10670.7587890625</v>
      </c>
      <c r="J59" s="50">
        <f>universe_weak!J59</f>
        <v>6351.2919921875</v>
      </c>
      <c r="K59" s="50">
        <f>universe_weak!K59</f>
        <v>288479.28125</v>
      </c>
      <c r="L59" s="50">
        <f>universe_weak!L59</f>
        <v>7369.15673828125</v>
      </c>
      <c r="M59" s="50">
        <f>universe_weak!M59</f>
        <v>142006.53125</v>
      </c>
      <c r="N59" s="50">
        <f>universe_weak!N59</f>
        <v>45109.1171875</v>
      </c>
      <c r="O59" s="50">
        <f>universe_weak!O59</f>
        <v>358544.84375</v>
      </c>
      <c r="P59" s="50">
        <f>universe_weak!P59</f>
        <v>702044.5</v>
      </c>
      <c r="Q59" s="50">
        <f>universe_weak!Q59</f>
        <v>18452.03125</v>
      </c>
      <c r="R59" s="50">
        <f>universe_weak!R59</f>
        <v>304391.53125</v>
      </c>
      <c r="S59" s="50">
        <f>universe_weak!S59</f>
        <v>32591.54296875</v>
      </c>
      <c r="T59" s="50">
        <f>universe_weak!T59</f>
        <v>417249.6875</v>
      </c>
      <c r="U59" s="51">
        <f t="shared" ref="U59" si="17">SUM(C59:T61)</f>
        <v>4369547.0445556641</v>
      </c>
    </row>
    <row r="60" spans="1:21" x14ac:dyDescent="0.45">
      <c r="A60" s="4" t="str">
        <f>universe_weak!A60</f>
        <v>Tamil Nadu, Puducherry</v>
      </c>
      <c r="B60" s="2" t="str">
        <f>LEFT(universe_weak!B60,FIND(")",universe_weak!B60))</f>
        <v>Medium (20-99)</v>
      </c>
      <c r="C60" s="50">
        <f>universe_weak!C60</f>
        <v>60681.83984375</v>
      </c>
      <c r="D60" s="50">
        <f>universe_weak!D60</f>
        <v>23985.0390625</v>
      </c>
      <c r="E60" s="50">
        <f>universe_weak!E60</f>
        <v>95859.9921875</v>
      </c>
      <c r="F60" s="50">
        <f>universe_weak!F60</f>
        <v>26629.654296875</v>
      </c>
      <c r="G60" s="50">
        <f>universe_weak!G60</f>
        <v>5843.90576171875</v>
      </c>
      <c r="H60" s="50">
        <f>universe_weak!H60</f>
        <v>15982.306640625</v>
      </c>
      <c r="I60" s="50">
        <f>universe_weak!I60</f>
        <v>13865.8359375</v>
      </c>
      <c r="J60" s="50">
        <f>universe_weak!J60</f>
        <v>13053.8115234375</v>
      </c>
      <c r="K60" s="50">
        <f>universe_weak!K60</f>
        <v>28524.298828125</v>
      </c>
      <c r="L60" s="50">
        <f>universe_weak!L60</f>
        <v>4046.801025390625</v>
      </c>
      <c r="M60" s="50">
        <f>universe_weak!M60</f>
        <v>420540.3125</v>
      </c>
      <c r="N60" s="50">
        <f>universe_weak!N60</f>
        <v>99044.21875</v>
      </c>
      <c r="O60" s="50">
        <f>universe_weak!O60</f>
        <v>72460.890625</v>
      </c>
      <c r="P60" s="50">
        <f>universe_weak!P60</f>
        <v>22872.53515625</v>
      </c>
      <c r="Q60" s="50">
        <f>universe_weak!Q60</f>
        <v>16467.29296875</v>
      </c>
      <c r="R60" s="50">
        <f>universe_weak!R60</f>
        <v>50475.71875</v>
      </c>
      <c r="S60" s="50">
        <f>universe_weak!S60</f>
        <v>108508.109375</v>
      </c>
      <c r="T60" s="50">
        <f>universe_weak!T60</f>
        <v>149976.109375</v>
      </c>
      <c r="U60" s="51"/>
    </row>
    <row r="61" spans="1:21" x14ac:dyDescent="0.45">
      <c r="A61" s="4" t="str">
        <f>universe_weak!A61</f>
        <v>Tamil Nadu, Puducherry</v>
      </c>
      <c r="B61" s="2" t="str">
        <f>LEFT(universe_weak!B61,FIND(")",universe_weak!B61))</f>
        <v>Large (100 or more)</v>
      </c>
      <c r="C61" s="50">
        <f>universe_weak!C61</f>
        <v>659.2115478515625</v>
      </c>
      <c r="D61" s="50">
        <f>universe_weak!D61</f>
        <v>1134.2325439453125</v>
      </c>
      <c r="E61" s="50">
        <f>universe_weak!E61</f>
        <v>2203.09521484375</v>
      </c>
      <c r="F61" s="50">
        <f>universe_weak!F61</f>
        <v>450.68161010742188</v>
      </c>
      <c r="G61" s="50">
        <f>universe_weak!G61</f>
        <v>260.13333129882813</v>
      </c>
      <c r="H61" s="50">
        <f>universe_weak!H61</f>
        <v>335.73333740234375</v>
      </c>
      <c r="I61" s="50">
        <f>universe_weak!I61</f>
        <v>331.88714599609375</v>
      </c>
      <c r="J61" s="50">
        <f>universe_weak!J61</f>
        <v>342.70889282226563</v>
      </c>
      <c r="K61" s="50">
        <f>universe_weak!K61</f>
        <v>5652.318359375</v>
      </c>
      <c r="L61" s="50">
        <f>universe_weak!L61</f>
        <v>738.3807373046875</v>
      </c>
      <c r="M61" s="50">
        <f>universe_weak!M61</f>
        <v>2442.752197265625</v>
      </c>
      <c r="N61" s="50">
        <f>universe_weak!N61</f>
        <v>337.86376953125</v>
      </c>
      <c r="O61" s="50">
        <f>universe_weak!O61</f>
        <v>237</v>
      </c>
      <c r="P61" s="50">
        <f>universe_weak!P61</f>
        <v>104</v>
      </c>
      <c r="Q61" s="50">
        <f>universe_weak!Q61</f>
        <v>253.74349975585938</v>
      </c>
      <c r="R61" s="50">
        <f>universe_weak!R61</f>
        <v>429.5</v>
      </c>
      <c r="S61" s="50">
        <f>universe_weak!S61</f>
        <v>373.93701171875</v>
      </c>
      <c r="T61" s="50">
        <f>universe_weak!T61</f>
        <v>514.5780029296875</v>
      </c>
      <c r="U61" s="51"/>
    </row>
    <row r="62" spans="1:21" x14ac:dyDescent="0.45">
      <c r="A62" s="4" t="str">
        <f>universe_weak!A62</f>
        <v>Telangana</v>
      </c>
      <c r="B62" s="2" t="str">
        <f>LEFT(universe_weak!B62,FIND(")",universe_weak!B62))</f>
        <v>Small (5-19)</v>
      </c>
      <c r="C62" s="50">
        <f>universe_weak!C62</f>
        <v>88262.609375</v>
      </c>
      <c r="D62" s="50">
        <f>universe_weak!D62</f>
        <v>34878.19140625</v>
      </c>
      <c r="E62" s="50">
        <f>universe_weak!E62</f>
        <v>112331.21875</v>
      </c>
      <c r="F62" s="50">
        <f>universe_weak!F62</f>
        <v>30593.103515625</v>
      </c>
      <c r="G62" s="50">
        <f>universe_weak!G62</f>
        <v>6915.4638671875</v>
      </c>
      <c r="H62" s="50">
        <f>universe_weak!H62</f>
        <v>7057.58447265625</v>
      </c>
      <c r="I62" s="50">
        <f>universe_weak!I62</f>
        <v>19928.400390625</v>
      </c>
      <c r="J62" s="50">
        <f>universe_weak!J62</f>
        <v>4179.8818359375</v>
      </c>
      <c r="K62" s="50">
        <f>universe_weak!K62</f>
        <v>10230.640625</v>
      </c>
      <c r="L62" s="50">
        <f>universe_weak!L62</f>
        <v>3045.802001953125</v>
      </c>
      <c r="M62" s="50">
        <f>universe_weak!M62</f>
        <v>111979.3515625</v>
      </c>
      <c r="N62" s="50">
        <f>universe_weak!N62</f>
        <v>53428.03125</v>
      </c>
      <c r="O62" s="50">
        <f>universe_weak!O62</f>
        <v>150384.875</v>
      </c>
      <c r="P62" s="50">
        <f>universe_weak!P62</f>
        <v>194009.84375</v>
      </c>
      <c r="Q62" s="50">
        <f>universe_weak!Q62</f>
        <v>86591.84375</v>
      </c>
      <c r="R62" s="50">
        <f>universe_weak!R62</f>
        <v>162420.828125</v>
      </c>
      <c r="S62" s="50">
        <f>universe_weak!S62</f>
        <v>35428.859375</v>
      </c>
      <c r="T62" s="50">
        <f>universe_weak!T62</f>
        <v>269560.15625</v>
      </c>
      <c r="U62" s="51">
        <f t="shared" ref="U62" si="18">SUM(C62:T64)</f>
        <v>1605127.6830825806</v>
      </c>
    </row>
    <row r="63" spans="1:21" x14ac:dyDescent="0.45">
      <c r="A63" s="4" t="str">
        <f>universe_weak!A63</f>
        <v>Telangana</v>
      </c>
      <c r="B63" s="2" t="str">
        <f>LEFT(universe_weak!B63,FIND(")",universe_weak!B63))</f>
        <v>Medium (20-99)</v>
      </c>
      <c r="C63" s="50">
        <f>universe_weak!C63</f>
        <v>4980.4619140625</v>
      </c>
      <c r="D63" s="50">
        <f>universe_weak!D63</f>
        <v>1208.5382080078125</v>
      </c>
      <c r="E63" s="50">
        <f>universe_weak!E63</f>
        <v>1633.173828125</v>
      </c>
      <c r="F63" s="50">
        <f>universe_weak!F63</f>
        <v>2483.14501953125</v>
      </c>
      <c r="G63" s="50">
        <f>universe_weak!G63</f>
        <v>503.07632446289063</v>
      </c>
      <c r="H63" s="50">
        <f>universe_weak!H63</f>
        <v>8173.7373046875</v>
      </c>
      <c r="I63" s="50">
        <f>universe_weak!I63</f>
        <v>5462.73095703125</v>
      </c>
      <c r="J63" s="50">
        <f>universe_weak!J63</f>
        <v>8362.677734375</v>
      </c>
      <c r="K63" s="50">
        <f>universe_weak!K63</f>
        <v>2969.77099609375</v>
      </c>
      <c r="L63" s="50">
        <f>universe_weak!L63</f>
        <v>87.711746215820313</v>
      </c>
      <c r="M63" s="50">
        <f>universe_weak!M63</f>
        <v>44096.85546875</v>
      </c>
      <c r="N63" s="50">
        <f>universe_weak!N63</f>
        <v>40269.73046875</v>
      </c>
      <c r="O63" s="50">
        <f>universe_weak!O63</f>
        <v>19010.263671875</v>
      </c>
      <c r="P63" s="50">
        <f>universe_weak!P63</f>
        <v>11552.2724609375</v>
      </c>
      <c r="Q63" s="50">
        <f>universe_weak!Q63</f>
        <v>2944.9443359375</v>
      </c>
      <c r="R63" s="50">
        <f>universe_weak!R63</f>
        <v>6513.208984375</v>
      </c>
      <c r="S63" s="50">
        <f>universe_weak!S63</f>
        <v>530.24951171875</v>
      </c>
      <c r="T63" s="50">
        <f>universe_weak!T63</f>
        <v>15356.8427734375</v>
      </c>
      <c r="U63" s="51"/>
    </row>
    <row r="64" spans="1:21" x14ac:dyDescent="0.45">
      <c r="A64" s="4" t="str">
        <f>universe_weak!A64</f>
        <v>Telangana</v>
      </c>
      <c r="B64" s="2" t="str">
        <f>LEFT(universe_weak!B64,FIND(")",universe_weak!B64))</f>
        <v>Large (100 or more)</v>
      </c>
      <c r="C64" s="50">
        <f>universe_weak!C64</f>
        <v>1384.7115478515625</v>
      </c>
      <c r="D64" s="50">
        <f>universe_weak!D64</f>
        <v>4342.01806640625</v>
      </c>
      <c r="E64" s="50">
        <f>universe_weak!E64</f>
        <v>9115.548828125</v>
      </c>
      <c r="F64" s="50">
        <f>universe_weak!F64</f>
        <v>855.10009765625</v>
      </c>
      <c r="G64" s="50">
        <f>universe_weak!G64</f>
        <v>1344.9505615234375</v>
      </c>
      <c r="H64" s="50">
        <f>universe_weak!H64</f>
        <v>283.5625</v>
      </c>
      <c r="I64" s="50">
        <f>universe_weak!I64</f>
        <v>118.03315734863281</v>
      </c>
      <c r="J64" s="50">
        <f>universe_weak!J64</f>
        <v>278.5595703125</v>
      </c>
      <c r="K64" s="50">
        <f>universe_weak!K64</f>
        <v>1862.257568359375</v>
      </c>
      <c r="L64" s="50">
        <f>universe_weak!L64</f>
        <v>91.337226867675781</v>
      </c>
      <c r="M64" s="50">
        <f>universe_weak!M64</f>
        <v>13467.1455078125</v>
      </c>
      <c r="N64" s="50">
        <f>universe_weak!N64</f>
        <v>5680.08349609375</v>
      </c>
      <c r="O64" s="50">
        <f>universe_weak!O64</f>
        <v>1447.9166259765625</v>
      </c>
      <c r="P64" s="50">
        <f>universe_weak!P64</f>
        <v>873.58331298828125</v>
      </c>
      <c r="Q64" s="50">
        <f>universe_weak!Q64</f>
        <v>470.73550415039063</v>
      </c>
      <c r="R64" s="50">
        <f>universe_weak!R64</f>
        <v>415.5</v>
      </c>
      <c r="S64" s="50">
        <f>universe_weak!S64</f>
        <v>646.4951171875</v>
      </c>
      <c r="T64" s="50">
        <f>universe_weak!T64</f>
        <v>5084.0673828125</v>
      </c>
      <c r="U64" s="51"/>
    </row>
    <row r="65" spans="1:21" x14ac:dyDescent="0.45">
      <c r="A65" s="4" t="str">
        <f>universe_weak!A65</f>
        <v>Uttar Pradesh</v>
      </c>
      <c r="B65" s="2" t="str">
        <f>LEFT(universe_weak!B65,FIND(")",universe_weak!B65))</f>
        <v>Small (5-19)</v>
      </c>
      <c r="C65" s="50">
        <f>universe_weak!C65</f>
        <v>139877.28125</v>
      </c>
      <c r="D65" s="50">
        <f>universe_weak!D65</f>
        <v>51224.8125</v>
      </c>
      <c r="E65" s="50">
        <f>universe_weak!E65</f>
        <v>156503.15625</v>
      </c>
      <c r="F65" s="50">
        <f>universe_weak!F65</f>
        <v>23121.458984375</v>
      </c>
      <c r="G65" s="50">
        <f>universe_weak!G65</f>
        <v>7189.37890625</v>
      </c>
      <c r="H65" s="50">
        <f>universe_weak!H65</f>
        <v>95666.34375</v>
      </c>
      <c r="I65" s="50">
        <f>universe_weak!I65</f>
        <v>29668.9296875</v>
      </c>
      <c r="J65" s="50">
        <f>universe_weak!J65</f>
        <v>12112.197265625</v>
      </c>
      <c r="K65" s="50">
        <f>universe_weak!K65</f>
        <v>100605.390625</v>
      </c>
      <c r="L65" s="50">
        <f>universe_weak!L65</f>
        <v>4490.9150390625</v>
      </c>
      <c r="M65" s="50">
        <f>universe_weak!M65</f>
        <v>360830.90625</v>
      </c>
      <c r="N65" s="50">
        <f>universe_weak!N65</f>
        <v>120685.15625</v>
      </c>
      <c r="O65" s="50">
        <f>universe_weak!O65</f>
        <v>583708.0625</v>
      </c>
      <c r="P65" s="50">
        <f>universe_weak!P65</f>
        <v>738199.75</v>
      </c>
      <c r="Q65" s="50">
        <f>universe_weak!Q65</f>
        <v>15514.9345703125</v>
      </c>
      <c r="R65" s="50">
        <f>universe_weak!R65</f>
        <v>128400</v>
      </c>
      <c r="S65" s="50">
        <f>universe_weak!S65</f>
        <v>59230.39453125</v>
      </c>
      <c r="T65" s="50">
        <f>universe_weak!T65</f>
        <v>561620.375</v>
      </c>
      <c r="U65" s="51">
        <f t="shared" ref="U65" si="19">SUM(C65:T67)</f>
        <v>4069555.6409339905</v>
      </c>
    </row>
    <row r="66" spans="1:21" x14ac:dyDescent="0.45">
      <c r="A66" s="4" t="str">
        <f>universe_weak!A66</f>
        <v>Uttar Pradesh</v>
      </c>
      <c r="B66" s="2" t="str">
        <f>LEFT(universe_weak!B66,FIND(")",universe_weak!B66))</f>
        <v>Medium (20-99)</v>
      </c>
      <c r="C66" s="50">
        <f>universe_weak!C66</f>
        <v>18201.6171875</v>
      </c>
      <c r="D66" s="50">
        <f>universe_weak!D66</f>
        <v>19093.859375</v>
      </c>
      <c r="E66" s="50">
        <f>universe_weak!E66</f>
        <v>82052.25</v>
      </c>
      <c r="F66" s="50">
        <f>universe_weak!F66</f>
        <v>15116.8310546875</v>
      </c>
      <c r="G66" s="50">
        <f>universe_weak!G66</f>
        <v>16064.306640625</v>
      </c>
      <c r="H66" s="50">
        <f>universe_weak!H66</f>
        <v>4885.29248046875</v>
      </c>
      <c r="I66" s="50">
        <f>universe_weak!I66</f>
        <v>10942.423828125</v>
      </c>
      <c r="J66" s="50">
        <f>universe_weak!J66</f>
        <v>2370.351318359375</v>
      </c>
      <c r="K66" s="50">
        <f>universe_weak!K66</f>
        <v>32719.33984375</v>
      </c>
      <c r="L66" s="50">
        <f>universe_weak!L66</f>
        <v>2255.3076171875</v>
      </c>
      <c r="M66" s="50">
        <f>universe_weak!M66</f>
        <v>89490.0703125</v>
      </c>
      <c r="N66" s="50">
        <f>universe_weak!N66</f>
        <v>76730.2421875</v>
      </c>
      <c r="O66" s="50">
        <f>universe_weak!O66</f>
        <v>76650.3046875</v>
      </c>
      <c r="P66" s="50">
        <f>universe_weak!P66</f>
        <v>49958.17578125</v>
      </c>
      <c r="Q66" s="50">
        <f>universe_weak!Q66</f>
        <v>6787.43359375</v>
      </c>
      <c r="R66" s="50">
        <f>universe_weak!R66</f>
        <v>83393.1640625</v>
      </c>
      <c r="S66" s="50">
        <f>universe_weak!S66</f>
        <v>106502.015625</v>
      </c>
      <c r="T66" s="50">
        <f>universe_weak!T66</f>
        <v>156591.359375</v>
      </c>
      <c r="U66" s="51"/>
    </row>
    <row r="67" spans="1:21" x14ac:dyDescent="0.45">
      <c r="A67" s="4" t="str">
        <f>universe_weak!A67</f>
        <v>Uttar Pradesh</v>
      </c>
      <c r="B67" s="2" t="str">
        <f>LEFT(universe_weak!B67,FIND(")",universe_weak!B67))</f>
        <v>Large (100 or more)</v>
      </c>
      <c r="C67" s="50">
        <f>universe_weak!C67</f>
        <v>7240.244140625</v>
      </c>
      <c r="D67" s="50">
        <f>universe_weak!D67</f>
        <v>315.44537353515625</v>
      </c>
      <c r="E67" s="50">
        <f>universe_weak!E67</f>
        <v>588.9217529296875</v>
      </c>
      <c r="F67" s="50">
        <f>universe_weak!F67</f>
        <v>124.86110687255859</v>
      </c>
      <c r="G67" s="50">
        <f>universe_weak!G67</f>
        <v>419.1544189453125</v>
      </c>
      <c r="H67" s="50">
        <f>universe_weak!H67</f>
        <v>472.24868774414063</v>
      </c>
      <c r="I67" s="50">
        <f>universe_weak!I67</f>
        <v>144.57012939453125</v>
      </c>
      <c r="J67" s="50">
        <f>universe_weak!J67</f>
        <v>97.5</v>
      </c>
      <c r="K67" s="50">
        <f>universe_weak!K67</f>
        <v>464.6741943359375</v>
      </c>
      <c r="L67" s="50">
        <f>universe_weak!L67</f>
        <v>1827.320556640625</v>
      </c>
      <c r="M67" s="50">
        <f>universe_weak!M67</f>
        <v>1395.228271484375</v>
      </c>
      <c r="N67" s="50">
        <f>universe_weak!N67</f>
        <v>2157.31982421875</v>
      </c>
      <c r="O67" s="50">
        <f>universe_weak!O67</f>
        <v>1058.42529296875</v>
      </c>
      <c r="P67" s="50">
        <f>universe_weak!P67</f>
        <v>12.584550857543945</v>
      </c>
      <c r="Q67" s="50">
        <f>universe_weak!Q67</f>
        <v>12.600000381469727</v>
      </c>
      <c r="R67" s="50">
        <f>universe_weak!R67</f>
        <v>9.75</v>
      </c>
      <c r="S67" s="50">
        <f>universe_weak!S67</f>
        <v>307.35000610351563</v>
      </c>
      <c r="T67" s="50">
        <f>universe_weak!T67</f>
        <v>14453.654296875</v>
      </c>
      <c r="U67" s="51"/>
    </row>
    <row r="68" spans="1:21" x14ac:dyDescent="0.45">
      <c r="A68" s="4" t="str">
        <f>universe_weak!A68</f>
        <v>Uttarakhand</v>
      </c>
      <c r="B68" s="2" t="str">
        <f>LEFT(universe_weak!B68,FIND(")",universe_weak!B68))</f>
        <v>Small (5-19)</v>
      </c>
      <c r="C68" s="50">
        <f>universe_weak!C68</f>
        <v>38526.76953125</v>
      </c>
      <c r="D68" s="50">
        <f>universe_weak!D68</f>
        <v>2444.845458984375</v>
      </c>
      <c r="E68" s="50">
        <f>universe_weak!E68</f>
        <v>7717.896484375</v>
      </c>
      <c r="F68" s="50">
        <f>universe_weak!F68</f>
        <v>1371.001953125</v>
      </c>
      <c r="G68" s="50">
        <f>universe_weak!G68</f>
        <v>730.2701416015625</v>
      </c>
      <c r="H68" s="50">
        <f>universe_weak!H68</f>
        <v>270.25</v>
      </c>
      <c r="I68" s="50">
        <f>universe_weak!I68</f>
        <v>1127.53515625</v>
      </c>
      <c r="J68" s="50">
        <f>universe_weak!J68</f>
        <v>372.46456909179688</v>
      </c>
      <c r="K68" s="50">
        <f>universe_weak!K68</f>
        <v>1374.070556640625</v>
      </c>
      <c r="L68" s="50">
        <f>universe_weak!L68</f>
        <v>827.30474853515625</v>
      </c>
      <c r="M68" s="50">
        <f>universe_weak!M68</f>
        <v>45172.5</v>
      </c>
      <c r="N68" s="50">
        <f>universe_weak!N68</f>
        <v>7097.74072265625</v>
      </c>
      <c r="O68" s="50">
        <f>universe_weak!O68</f>
        <v>56546.515625</v>
      </c>
      <c r="P68" s="50">
        <f>universe_weak!P68</f>
        <v>99281.359375</v>
      </c>
      <c r="Q68" s="50">
        <f>universe_weak!Q68</f>
        <v>8040.3916015625</v>
      </c>
      <c r="R68" s="50">
        <f>universe_weak!R68</f>
        <v>34189.11328125</v>
      </c>
      <c r="S68" s="50">
        <f>universe_weak!S68</f>
        <v>2640.541748046875</v>
      </c>
      <c r="T68" s="50">
        <f>universe_weak!T68</f>
        <v>82950.8046875</v>
      </c>
      <c r="U68" s="51">
        <f t="shared" ref="U68" si="20">SUM(C68:T70)</f>
        <v>452455.36858081818</v>
      </c>
    </row>
    <row r="69" spans="1:21" x14ac:dyDescent="0.45">
      <c r="A69" s="4" t="str">
        <f>universe_weak!A69</f>
        <v>Uttarakhand</v>
      </c>
      <c r="B69" s="2" t="str">
        <f>LEFT(universe_weak!B69,FIND(")",universe_weak!B69))</f>
        <v>Medium (20-99)</v>
      </c>
      <c r="C69" s="50">
        <f>universe_weak!C69</f>
        <v>6469.4755859375</v>
      </c>
      <c r="D69" s="50">
        <f>universe_weak!D69</f>
        <v>1279.81689453125</v>
      </c>
      <c r="E69" s="50">
        <f>universe_weak!E69</f>
        <v>1246.9884033203125</v>
      </c>
      <c r="F69" s="50">
        <f>universe_weak!F69</f>
        <v>2768.1376953125</v>
      </c>
      <c r="G69" s="50">
        <f>universe_weak!G69</f>
        <v>2218.95947265625</v>
      </c>
      <c r="H69" s="50">
        <f>universe_weak!H69</f>
        <v>2360.621826171875</v>
      </c>
      <c r="I69" s="50">
        <f>universe_weak!I69</f>
        <v>746.08154296875</v>
      </c>
      <c r="J69" s="50">
        <f>universe_weak!J69</f>
        <v>968.6370849609375</v>
      </c>
      <c r="K69" s="50">
        <f>universe_weak!K69</f>
        <v>83.2889404296875</v>
      </c>
      <c r="L69" s="50">
        <f>universe_weak!L69</f>
        <v>329.668701171875</v>
      </c>
      <c r="M69" s="50">
        <f>universe_weak!M69</f>
        <v>5082.623046875</v>
      </c>
      <c r="N69" s="50">
        <f>universe_weak!N69</f>
        <v>18782.595703125</v>
      </c>
      <c r="O69" s="50">
        <f>universe_weak!O69</f>
        <v>2506.204833984375</v>
      </c>
      <c r="P69" s="50">
        <f>universe_weak!P69</f>
        <v>3467.279052734375</v>
      </c>
      <c r="Q69" s="50">
        <f>universe_weak!Q69</f>
        <v>6002.74169921875</v>
      </c>
      <c r="R69" s="50">
        <f>universe_weak!R69</f>
        <v>1572.908203125</v>
      </c>
      <c r="S69" s="50">
        <f>universe_weak!S69</f>
        <v>3377.996337890625</v>
      </c>
      <c r="T69" s="50">
        <f>universe_weak!T69</f>
        <v>195.11825561523438</v>
      </c>
      <c r="U69" s="51"/>
    </row>
    <row r="70" spans="1:21" x14ac:dyDescent="0.45">
      <c r="A70" s="4" t="str">
        <f>universe_weak!A70</f>
        <v>Uttarakhand</v>
      </c>
      <c r="B70" s="2" t="str">
        <f>LEFT(universe_weak!B70,FIND(")",universe_weak!B70))</f>
        <v>Large (100 or more)</v>
      </c>
      <c r="C70" s="50">
        <f>universe_weak!C70</f>
        <v>185.42308044433594</v>
      </c>
      <c r="D70" s="50">
        <f>universe_weak!D70</f>
        <v>69.967788696289063</v>
      </c>
      <c r="E70" s="50">
        <f>universe_weak!E70</f>
        <v>9.8076925277709961</v>
      </c>
      <c r="F70" s="50">
        <f>universe_weak!F70</f>
        <v>271.5914306640625</v>
      </c>
      <c r="G70" s="50">
        <f>universe_weak!G70</f>
        <v>400.9635009765625</v>
      </c>
      <c r="H70" s="50">
        <f>universe_weak!H70</f>
        <v>112.03846740722656</v>
      </c>
      <c r="I70" s="50">
        <f>universe_weak!I70</f>
        <v>13.5</v>
      </c>
      <c r="J70" s="50">
        <f>universe_weak!J70</f>
        <v>26.807693481445313</v>
      </c>
      <c r="K70" s="50">
        <f>universe_weak!K70</f>
        <v>60.873687744140625</v>
      </c>
      <c r="L70" s="50">
        <f>universe_weak!L70</f>
        <v>117.29070281982422</v>
      </c>
      <c r="M70" s="50">
        <f>universe_weak!M70</f>
        <v>345.81329345703125</v>
      </c>
      <c r="N70" s="50">
        <f>universe_weak!N70</f>
        <v>37.923080444335938</v>
      </c>
      <c r="O70" s="50">
        <f>universe_weak!O70</f>
        <v>44.038463592529297</v>
      </c>
      <c r="P70" s="50">
        <f>universe_weak!P70</f>
        <v>0</v>
      </c>
      <c r="Q70" s="50">
        <f>universe_weak!Q70</f>
        <v>208.93328857421875</v>
      </c>
      <c r="R70" s="50">
        <f>universe_weak!R70</f>
        <v>10.153846740722656</v>
      </c>
      <c r="S70" s="50">
        <f>universe_weak!S70</f>
        <v>9.5384616851806641</v>
      </c>
      <c r="T70" s="50">
        <f>universe_weak!T70</f>
        <v>390.1851806640625</v>
      </c>
      <c r="U70" s="51"/>
    </row>
    <row r="71" spans="1:21" x14ac:dyDescent="0.45">
      <c r="A71" s="4" t="str">
        <f>universe_weak!A71</f>
        <v>West Bengal</v>
      </c>
      <c r="B71" s="2" t="str">
        <f>LEFT(universe_weak!B71,FIND(")",universe_weak!B71))</f>
        <v>Small (5-19)</v>
      </c>
      <c r="C71" s="50">
        <f>universe_weak!C71</f>
        <v>49869.484375</v>
      </c>
      <c r="D71" s="50">
        <f>universe_weak!D71</f>
        <v>33385.3203125</v>
      </c>
      <c r="E71" s="50">
        <f>universe_weak!E71</f>
        <v>90670.328125</v>
      </c>
      <c r="F71" s="50">
        <f>universe_weak!F71</f>
        <v>1548.119873046875</v>
      </c>
      <c r="G71" s="50">
        <f>universe_weak!G71</f>
        <v>1091.619873046875</v>
      </c>
      <c r="H71" s="50">
        <f>universe_weak!H71</f>
        <v>12324.921875</v>
      </c>
      <c r="I71" s="50">
        <f>universe_weak!I71</f>
        <v>10824.9775390625</v>
      </c>
      <c r="J71" s="50">
        <f>universe_weak!J71</f>
        <v>3332.8505859375</v>
      </c>
      <c r="K71" s="50">
        <f>universe_weak!K71</f>
        <v>7408.7724609375</v>
      </c>
      <c r="L71" s="50">
        <f>universe_weak!L71</f>
        <v>7202.5234375</v>
      </c>
      <c r="M71" s="50">
        <f>universe_weak!M71</f>
        <v>232645.625</v>
      </c>
      <c r="N71" s="50">
        <f>universe_weak!N71</f>
        <v>20361.82421875</v>
      </c>
      <c r="O71" s="50">
        <f>universe_weak!O71</f>
        <v>262235.6875</v>
      </c>
      <c r="P71" s="50">
        <f>universe_weak!P71</f>
        <v>448616.71875</v>
      </c>
      <c r="Q71" s="50">
        <f>universe_weak!Q71</f>
        <v>2330.0517578125</v>
      </c>
      <c r="R71" s="50">
        <f>universe_weak!R71</f>
        <v>137236.09375</v>
      </c>
      <c r="S71" s="50">
        <f>universe_weak!S71</f>
        <v>43421.5859375</v>
      </c>
      <c r="T71" s="50">
        <f>universe_weak!T71</f>
        <v>220437.3125</v>
      </c>
      <c r="U71" s="51">
        <f t="shared" ref="U71" si="21">SUM(C71:T73)</f>
        <v>1932296.0071372986</v>
      </c>
    </row>
    <row r="72" spans="1:21" x14ac:dyDescent="0.45">
      <c r="A72" s="4" t="str">
        <f>universe_weak!A72</f>
        <v>West Bengal</v>
      </c>
      <c r="B72" s="2" t="str">
        <f>LEFT(universe_weak!B72,FIND(")",universe_weak!B72))</f>
        <v>Medium (20-99)</v>
      </c>
      <c r="C72" s="50">
        <f>universe_weak!C72</f>
        <v>21650.9765625</v>
      </c>
      <c r="D72" s="50">
        <f>universe_weak!D72</f>
        <v>13947.197265625</v>
      </c>
      <c r="E72" s="50">
        <f>universe_weak!E72</f>
        <v>18276.8046875</v>
      </c>
      <c r="F72" s="50">
        <f>universe_weak!F72</f>
        <v>5584.67333984375</v>
      </c>
      <c r="G72" s="50">
        <f>universe_weak!G72</f>
        <v>1933.30419921875</v>
      </c>
      <c r="H72" s="50">
        <f>universe_weak!H72</f>
        <v>7505.7421875</v>
      </c>
      <c r="I72" s="50">
        <f>universe_weak!I72</f>
        <v>13424.6904296875</v>
      </c>
      <c r="J72" s="50">
        <f>universe_weak!J72</f>
        <v>6723.234375</v>
      </c>
      <c r="K72" s="50">
        <f>universe_weak!K72</f>
        <v>3190.982421875</v>
      </c>
      <c r="L72" s="50">
        <f>universe_weak!L72</f>
        <v>1128.888916015625</v>
      </c>
      <c r="M72" s="50">
        <f>universe_weak!M72</f>
        <v>18450.87890625</v>
      </c>
      <c r="N72" s="50">
        <f>universe_weak!N72</f>
        <v>86283.953125</v>
      </c>
      <c r="O72" s="50">
        <f>universe_weak!O72</f>
        <v>58886.1015625</v>
      </c>
      <c r="P72" s="50">
        <f>universe_weak!P72</f>
        <v>4511.63623046875</v>
      </c>
      <c r="Q72" s="50">
        <f>universe_weak!Q72</f>
        <v>5519.4501953125</v>
      </c>
      <c r="R72" s="50">
        <f>universe_weak!R72</f>
        <v>21121.32421875</v>
      </c>
      <c r="S72" s="50">
        <f>universe_weak!S72</f>
        <v>32117.009765625</v>
      </c>
      <c r="T72" s="50">
        <f>universe_weak!T72</f>
        <v>11025.265625</v>
      </c>
      <c r="U72" s="51"/>
    </row>
    <row r="73" spans="1:21" x14ac:dyDescent="0.45">
      <c r="A73" s="4" t="str">
        <f>universe_weak!A73</f>
        <v>West Bengal</v>
      </c>
      <c r="B73" s="2" t="str">
        <f>LEFT(universe_weak!B73,FIND(")",universe_weak!B73))</f>
        <v>Large (100 or more)</v>
      </c>
      <c r="C73" s="50">
        <f>universe_weak!C73</f>
        <v>9430.91015625</v>
      </c>
      <c r="D73" s="50">
        <f>universe_weak!D73</f>
        <v>250.920654296875</v>
      </c>
      <c r="E73" s="50">
        <f>universe_weak!E73</f>
        <v>188.57144165039063</v>
      </c>
      <c r="F73" s="50">
        <f>universe_weak!F73</f>
        <v>644.26666259765625</v>
      </c>
      <c r="G73" s="50">
        <f>universe_weak!G73</f>
        <v>43.299999237060547</v>
      </c>
      <c r="H73" s="50">
        <f>universe_weak!H73</f>
        <v>576.334228515625</v>
      </c>
      <c r="I73" s="50">
        <f>universe_weak!I73</f>
        <v>325.31430053710938</v>
      </c>
      <c r="J73" s="50">
        <f>universe_weak!J73</f>
        <v>584.08782958984375</v>
      </c>
      <c r="K73" s="50">
        <f>universe_weak!K73</f>
        <v>614.74444580078125</v>
      </c>
      <c r="L73" s="50">
        <f>universe_weak!L73</f>
        <v>60.800003051757813</v>
      </c>
      <c r="M73" s="50">
        <f>universe_weak!M73</f>
        <v>1355.832275390625</v>
      </c>
      <c r="N73" s="50">
        <f>universe_weak!N73</f>
        <v>457.59527587890625</v>
      </c>
      <c r="O73" s="50">
        <f>universe_weak!O73</f>
        <v>266.17144775390625</v>
      </c>
      <c r="P73" s="50">
        <f>universe_weak!P73</f>
        <v>396.07147216796875</v>
      </c>
      <c r="Q73" s="50">
        <f>universe_weak!Q73</f>
        <v>67.5</v>
      </c>
      <c r="R73" s="50">
        <f>universe_weak!R73</f>
        <v>358.34286499023438</v>
      </c>
      <c r="S73" s="50">
        <f>universe_weak!S73</f>
        <v>90.75</v>
      </c>
      <c r="T73" s="50">
        <f>universe_weak!T73</f>
        <v>358.56219482421875</v>
      </c>
      <c r="U73" s="51"/>
    </row>
    <row r="74" spans="1:21" ht="14.65" thickBot="1" x14ac:dyDescent="0.5">
      <c r="A74" s="5"/>
      <c r="B74" s="5"/>
      <c r="C74" s="53">
        <f t="shared" ref="C74:U74" si="22">SUM(C2:C73)</f>
        <v>3168182.8978385925</v>
      </c>
      <c r="D74" s="53">
        <f t="shared" si="22"/>
        <v>984060.90339660645</v>
      </c>
      <c r="E74" s="53">
        <f t="shared" si="22"/>
        <v>2263291.4081850052</v>
      </c>
      <c r="F74" s="53">
        <f t="shared" si="22"/>
        <v>518337.94473361969</v>
      </c>
      <c r="G74" s="53">
        <f t="shared" si="22"/>
        <v>165808.75862169266</v>
      </c>
      <c r="H74" s="53">
        <f t="shared" si="22"/>
        <v>870386.92183113098</v>
      </c>
      <c r="I74" s="53">
        <f t="shared" si="22"/>
        <v>472658.5997838974</v>
      </c>
      <c r="J74" s="53">
        <f t="shared" si="22"/>
        <v>329152.01313400269</v>
      </c>
      <c r="K74" s="53">
        <f t="shared" si="22"/>
        <v>1046792.8796319962</v>
      </c>
      <c r="L74" s="53">
        <f t="shared" si="22"/>
        <v>222483.60860061646</v>
      </c>
      <c r="M74" s="53">
        <f t="shared" si="22"/>
        <v>4715723.5950508118</v>
      </c>
      <c r="N74" s="53">
        <f t="shared" si="22"/>
        <v>2473871.14868927</v>
      </c>
      <c r="O74" s="53">
        <f t="shared" si="22"/>
        <v>5293777.383471489</v>
      </c>
      <c r="P74" s="53">
        <f t="shared" si="22"/>
        <v>9354680.2051792145</v>
      </c>
      <c r="Q74" s="53">
        <f t="shared" si="22"/>
        <v>687463.50691413879</v>
      </c>
      <c r="R74" s="53">
        <f t="shared" si="22"/>
        <v>3446000.7419719696</v>
      </c>
      <c r="S74" s="53">
        <f t="shared" si="22"/>
        <v>1088169.6982371807</v>
      </c>
      <c r="T74" s="53">
        <f t="shared" si="22"/>
        <v>7770968.3010101318</v>
      </c>
      <c r="U74" s="43">
        <f t="shared" si="22"/>
        <v>44871810.516281366</v>
      </c>
    </row>
    <row r="75" spans="1:21" ht="14.65" thickTop="1" x14ac:dyDescent="0.45"/>
  </sheetData>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U75"/>
  <sheetViews>
    <sheetView workbookViewId="0"/>
  </sheetViews>
  <sheetFormatPr defaultRowHeight="14.25" x14ac:dyDescent="0.45"/>
  <cols>
    <col min="1" max="1" width="18.3984375" bestFit="1" customWidth="1"/>
    <col min="2" max="2" width="15.73046875" bestFit="1" customWidth="1"/>
    <col min="3" max="3" width="13.265625" customWidth="1"/>
    <col min="4" max="4" width="13" customWidth="1"/>
    <col min="5" max="5" width="10.265625" style="7" bestFit="1" customWidth="1"/>
    <col min="6" max="6" width="17.73046875" customWidth="1"/>
    <col min="7" max="7" width="15.86328125" customWidth="1"/>
    <col min="8" max="8" width="9.265625" bestFit="1" customWidth="1"/>
    <col min="9" max="9" width="14" customWidth="1"/>
    <col min="10" max="10" width="13.1328125" customWidth="1"/>
    <col min="11" max="11" width="10.265625" bestFit="1" customWidth="1"/>
    <col min="12" max="12" width="14.86328125" customWidth="1"/>
    <col min="13" max="13" width="12.265625" customWidth="1"/>
    <col min="14" max="16" width="10.265625" bestFit="1" customWidth="1"/>
    <col min="17" max="17" width="11.3984375" customWidth="1"/>
    <col min="18" max="20" width="10.265625" bestFit="1" customWidth="1"/>
    <col min="21" max="21" width="13.73046875" bestFit="1" customWidth="1"/>
  </cols>
  <sheetData>
    <row r="1" spans="1:21" ht="39.4" thickBot="1" x14ac:dyDescent="0.5">
      <c r="A1" s="3"/>
      <c r="B1" s="3"/>
      <c r="C1" s="1" t="str">
        <f>RIGHT(SUBSTITUTE(universe_median!C1,"_"," "),LEN(SUBSTITUTE(universe_median!C1,"_"," "))-1)</f>
        <v>Food</v>
      </c>
      <c r="D1" s="1" t="str">
        <f>RIGHT(SUBSTITUTE(universe_median!D1,"_"," "),LEN(SUBSTITUTE(universe_median!D1,"_"," "))-1)</f>
        <v>Textiles</v>
      </c>
      <c r="E1" s="1" t="str">
        <f>RIGHT(SUBSTITUTE(universe_median!E1,"_"," "),LEN(SUBSTITUTE(universe_median!E1,"_"," "))-1)</f>
        <v>Garments</v>
      </c>
      <c r="F1" s="1" t="str">
        <f>RIGHT(SUBSTITUTE(universe_median!F1,"_"," "),LEN(SUBSTITUTE(universe_median!F1,"_"," "))-1)</f>
        <v>Chemicals and Chemic</v>
      </c>
      <c r="G1" s="1" t="str">
        <f>RIGHT(SUBSTITUTE(universe_median!G1,"_"," "),LEN(SUBSTITUTE(universe_median!G1,"_"," "))-1)</f>
        <v xml:space="preserve">Pharmaceuticals and </v>
      </c>
      <c r="H1" s="1" t="str">
        <f>RIGHT(SUBSTITUTE(universe_median!H1,"_"," "),LEN(SUBSTITUTE(universe_median!H1,"_"," "))-1)</f>
        <v xml:space="preserve">Rubber and Plastics </v>
      </c>
      <c r="I1" s="1" t="str">
        <f>RIGHT(SUBSTITUTE(universe_median!I1,"_"," "),LEN(SUBSTITUTE(universe_median!I1,"_"," "))-1)</f>
        <v>Non Metallic Mineral</v>
      </c>
      <c r="J1" s="1" t="str">
        <f>RIGHT(SUBSTITUTE(universe_median!J1,"_"," "),LEN(SUBSTITUTE(universe_median!J1,"_"," "))-1)</f>
        <v>Basic Metals</v>
      </c>
      <c r="K1" s="1" t="str">
        <f>RIGHT(SUBSTITUTE(universe_median!K1,"_"," "),LEN(SUBSTITUTE(universe_median!K1,"_"," "))-1)</f>
        <v>Machinery and Equipm</v>
      </c>
      <c r="L1" s="1" t="str">
        <f>RIGHT(SUBSTITUTE(universe_median!L1,"_"," "),LEN(SUBSTITUTE(universe_median!L1,"_"," "))-1)</f>
        <v>Motor Vehicles</v>
      </c>
      <c r="M1" s="1" t="str">
        <f>RIGHT(SUBSTITUTE(universe_median!M1,"_"," "),LEN(SUBSTITUTE(universe_median!M1,"_"," "))-1)</f>
        <v>Other Manufacturing</v>
      </c>
      <c r="N1" s="1" t="str">
        <f>RIGHT(SUBSTITUTE(universe_median!N1,"_"," "),LEN(SUBSTITUTE(universe_median!N1,"_"," "))-1)</f>
        <v>Construction</v>
      </c>
      <c r="O1" s="1" t="str">
        <f>RIGHT(SUBSTITUTE(universe_median!O1,"_"," "),LEN(SUBSTITUTE(universe_median!O1,"_"," "))-1)</f>
        <v>Wholesale</v>
      </c>
      <c r="P1" s="1" t="str">
        <f>RIGHT(SUBSTITUTE(universe_median!P1,"_"," "),LEN(SUBSTITUTE(universe_median!P1,"_"," "))-1)</f>
        <v>Retail</v>
      </c>
      <c r="Q1" s="1" t="str">
        <f>RIGHT(SUBSTITUTE(universe_median!Q1,"_"," "),LEN(SUBSTITUTE(universe_median!Q1,"_"," "))-1)</f>
        <v>Hotels</v>
      </c>
      <c r="R1" s="1" t="str">
        <f>RIGHT(SUBSTITUTE(universe_median!R1,"_"," "),LEN(SUBSTITUTE(universe_median!R1,"_"," "))-1)</f>
        <v>Transport</v>
      </c>
      <c r="S1" s="1" t="str">
        <f>RIGHT(SUBSTITUTE(universe_median!S1,"_"," "),LEN(SUBSTITUTE(universe_median!S1,"_"," "))-1)</f>
        <v>IT and IT Services</v>
      </c>
      <c r="T1" s="1" t="str">
        <f>RIGHT(SUBSTITUTE(universe_median!T1,"_"," "),LEN(SUBSTITUTE(universe_median!T1,"_"," "))-1)</f>
        <v>Other Services</v>
      </c>
      <c r="U1" s="1" t="s">
        <v>156</v>
      </c>
    </row>
    <row r="2" spans="1:21" x14ac:dyDescent="0.45">
      <c r="A2" s="4" t="str">
        <f>universe_median!A2</f>
        <v>Andhra Pradesh, A&amp;N Islands</v>
      </c>
      <c r="B2" s="2" t="str">
        <f>LEFT(universe_median!B2,FIND(")",universe_median!B2))</f>
        <v>Small (5-19)</v>
      </c>
      <c r="C2" s="50">
        <f>universe_median!C2</f>
        <v>53188.06640625</v>
      </c>
      <c r="D2" s="50">
        <f>universe_median!D2</f>
        <v>51279.01953125</v>
      </c>
      <c r="E2" s="50">
        <f>universe_median!E2</f>
        <v>79170.9140625</v>
      </c>
      <c r="F2" s="50">
        <f>universe_median!F2</f>
        <v>6993.9140625</v>
      </c>
      <c r="G2" s="50">
        <f>universe_median!G2</f>
        <v>1727.373291015625</v>
      </c>
      <c r="H2" s="50">
        <f>universe_median!H2</f>
        <v>9045.064453125</v>
      </c>
      <c r="I2" s="50">
        <f>universe_median!I2</f>
        <v>9406.0947265625</v>
      </c>
      <c r="J2" s="50">
        <f>universe_median!J2</f>
        <v>567.4854736328125</v>
      </c>
      <c r="K2" s="50">
        <f>universe_median!K2</f>
        <v>19500.33984375</v>
      </c>
      <c r="L2" s="50">
        <f>universe_median!L2</f>
        <v>471.75</v>
      </c>
      <c r="M2" s="50">
        <f>universe_median!M2</f>
        <v>104419.421875</v>
      </c>
      <c r="N2" s="50">
        <f>universe_median!N2</f>
        <v>44522.59375</v>
      </c>
      <c r="O2" s="50">
        <f>universe_median!O2</f>
        <v>153739.46875</v>
      </c>
      <c r="P2" s="50">
        <f>universe_median!P2</f>
        <v>310796.375</v>
      </c>
      <c r="Q2" s="50">
        <f>universe_median!Q2</f>
        <v>10717.748046875</v>
      </c>
      <c r="R2" s="50">
        <f>universe_median!R2</f>
        <v>171719.828125</v>
      </c>
      <c r="S2" s="50">
        <f>universe_median!S2</f>
        <v>13444.078125</v>
      </c>
      <c r="T2" s="50">
        <f>universe_median!T2</f>
        <v>221076.71875</v>
      </c>
      <c r="U2" s="51">
        <f>SUM(C2:T4)</f>
        <v>1730009.2339096069</v>
      </c>
    </row>
    <row r="3" spans="1:21" x14ac:dyDescent="0.45">
      <c r="A3" s="4" t="str">
        <f>universe_median!A3</f>
        <v>Andhra Pradesh, A&amp;N Islands</v>
      </c>
      <c r="B3" s="2" t="str">
        <f>LEFT(universe_median!B3,FIND(")",universe_median!B3))</f>
        <v>Medium (20-99)</v>
      </c>
      <c r="C3" s="50">
        <f>universe_median!C3</f>
        <v>66390.921875</v>
      </c>
      <c r="D3" s="50">
        <f>universe_median!D3</f>
        <v>34148.31640625</v>
      </c>
      <c r="E3" s="50">
        <f>universe_median!E3</f>
        <v>52922.6953125</v>
      </c>
      <c r="F3" s="50">
        <f>universe_median!F3</f>
        <v>3800.942138671875</v>
      </c>
      <c r="G3" s="50">
        <f>universe_median!G3</f>
        <v>932.6119384765625</v>
      </c>
      <c r="H3" s="50">
        <f>universe_median!H3</f>
        <v>2783.74462890625</v>
      </c>
      <c r="I3" s="50">
        <f>universe_median!I3</f>
        <v>6394.79931640625</v>
      </c>
      <c r="J3" s="50">
        <f>universe_median!J3</f>
        <v>3123.898193359375</v>
      </c>
      <c r="K3" s="50">
        <f>universe_median!K3</f>
        <v>13718.3193359375</v>
      </c>
      <c r="L3" s="50">
        <f>universe_median!L3</f>
        <v>1627.1507568359375</v>
      </c>
      <c r="M3" s="50">
        <f>universe_median!M3</f>
        <v>25364.85546875</v>
      </c>
      <c r="N3" s="50">
        <f>universe_median!N3</f>
        <v>42656.69140625</v>
      </c>
      <c r="O3" s="50">
        <f>universe_median!O3</f>
        <v>50511.0546875</v>
      </c>
      <c r="P3" s="50">
        <f>universe_median!P3</f>
        <v>29464.548828125</v>
      </c>
      <c r="Q3" s="50">
        <f>universe_median!Q3</f>
        <v>3617.7314453125</v>
      </c>
      <c r="R3" s="50">
        <f>universe_median!R3</f>
        <v>35146.63671875</v>
      </c>
      <c r="S3" s="50">
        <f>universe_median!S3</f>
        <v>11446.1484375</v>
      </c>
      <c r="T3" s="50">
        <f>universe_median!T3</f>
        <v>67199.53125</v>
      </c>
      <c r="U3" s="51"/>
    </row>
    <row r="4" spans="1:21" x14ac:dyDescent="0.45">
      <c r="A4" s="4" t="str">
        <f>universe_median!A4</f>
        <v>Andhra Pradesh, A&amp;N Islands</v>
      </c>
      <c r="B4" s="2" t="str">
        <f>LEFT(universe_median!B4,FIND(")",universe_median!B4))</f>
        <v>Large (100 or more)</v>
      </c>
      <c r="C4" s="50">
        <f>universe_median!C4</f>
        <v>534.78228759765625</v>
      </c>
      <c r="D4" s="50">
        <f>universe_median!D4</f>
        <v>191.81831359863281</v>
      </c>
      <c r="E4" s="50">
        <f>universe_median!E4</f>
        <v>113.58840179443359</v>
      </c>
      <c r="F4" s="50">
        <f>universe_median!F4</f>
        <v>151.97886657714844</v>
      </c>
      <c r="G4" s="50">
        <f>universe_median!G4</f>
        <v>187.86442565917969</v>
      </c>
      <c r="H4" s="50">
        <f>universe_median!H4</f>
        <v>45</v>
      </c>
      <c r="I4" s="50">
        <f>universe_median!I4</f>
        <v>170.60491943359375</v>
      </c>
      <c r="J4" s="50">
        <f>universe_median!J4</f>
        <v>125.75579833984375</v>
      </c>
      <c r="K4" s="50">
        <f>universe_median!K4</f>
        <v>4633.78466796875</v>
      </c>
      <c r="L4" s="50">
        <f>universe_median!L4</f>
        <v>52.25</v>
      </c>
      <c r="M4" s="50">
        <f>universe_median!M4</f>
        <v>5136.701171875</v>
      </c>
      <c r="N4" s="50">
        <f>universe_median!N4</f>
        <v>175.1988525390625</v>
      </c>
      <c r="O4" s="50">
        <f>universe_median!O4</f>
        <v>4973.95849609375</v>
      </c>
      <c r="P4" s="50">
        <f>universe_median!P4</f>
        <v>87.833328247070313</v>
      </c>
      <c r="Q4" s="50">
        <f>universe_median!Q4</f>
        <v>37</v>
      </c>
      <c r="R4" s="50">
        <f>universe_median!R4</f>
        <v>93</v>
      </c>
      <c r="S4" s="50">
        <f>universe_median!S4</f>
        <v>34.244735717773438</v>
      </c>
      <c r="T4" s="50">
        <f>universe_median!T4</f>
        <v>227.01722717285156</v>
      </c>
      <c r="U4" s="51"/>
    </row>
    <row r="5" spans="1:21" x14ac:dyDescent="0.45">
      <c r="A5" s="4" t="str">
        <f>universe_median!A5</f>
        <v>Arunachal Pradesh, Nagaland, Manipur, Tripura, Meghalaya, Mizoram, Sikkim</v>
      </c>
      <c r="B5" s="2" t="str">
        <f>LEFT(universe_median!B5,FIND(")",universe_median!B5))</f>
        <v>Small (5-19)</v>
      </c>
      <c r="C5" s="50">
        <f>universe_median!C5</f>
        <v>29375.30859375</v>
      </c>
      <c r="D5" s="50">
        <f>universe_median!D5</f>
        <v>0</v>
      </c>
      <c r="E5" s="50">
        <f>universe_median!E5</f>
        <v>13124.6806640625</v>
      </c>
      <c r="F5" s="50">
        <f>universe_median!F5</f>
        <v>1428.5877685546875</v>
      </c>
      <c r="G5" s="50">
        <f>universe_median!G5</f>
        <v>335.56039428710938</v>
      </c>
      <c r="H5" s="50">
        <f>universe_median!H5</f>
        <v>2194.956787109375</v>
      </c>
      <c r="I5" s="50">
        <f>universe_median!I5</f>
        <v>1642.2904052734375</v>
      </c>
      <c r="J5" s="50">
        <f>universe_median!J5</f>
        <v>2675.21728515625</v>
      </c>
      <c r="K5" s="50">
        <f>universe_median!K5</f>
        <v>0</v>
      </c>
      <c r="L5" s="50">
        <f>universe_median!L5</f>
        <v>519.3502197265625</v>
      </c>
      <c r="M5" s="50">
        <f>universe_median!M5</f>
        <v>64778.13671875</v>
      </c>
      <c r="N5" s="50">
        <f>universe_median!N5</f>
        <v>12354.216796875</v>
      </c>
      <c r="O5" s="50">
        <f>universe_median!O5</f>
        <v>23503.072265625</v>
      </c>
      <c r="P5" s="50">
        <f>universe_median!P5</f>
        <v>100705.203125</v>
      </c>
      <c r="Q5" s="50">
        <f>universe_median!Q5</f>
        <v>3976.791259765625</v>
      </c>
      <c r="R5" s="50">
        <f>universe_median!R5</f>
        <v>18498.458984375</v>
      </c>
      <c r="S5" s="50">
        <f>universe_median!S5</f>
        <v>11400.16015625</v>
      </c>
      <c r="T5" s="50">
        <f>universe_median!T5</f>
        <v>39810.62890625</v>
      </c>
      <c r="U5" s="51">
        <f>SUM(C5:T7)</f>
        <v>457865.98791885376</v>
      </c>
    </row>
    <row r="6" spans="1:21" x14ac:dyDescent="0.45">
      <c r="A6" s="4" t="str">
        <f>universe_median!A6</f>
        <v>Arunachal Pradesh, Nagaland, Manipur, Tripura, Meghalaya, Mizoram, Sikkim</v>
      </c>
      <c r="B6" s="2" t="str">
        <f>LEFT(universe_median!B6,FIND(")",universe_median!B6))</f>
        <v>Medium (20-99)</v>
      </c>
      <c r="C6" s="50">
        <f>universe_median!C6</f>
        <v>3856.390869140625</v>
      </c>
      <c r="D6" s="50">
        <f>universe_median!D6</f>
        <v>7772.55029296875</v>
      </c>
      <c r="E6" s="50">
        <f>universe_median!E6</f>
        <v>8747.4013671875</v>
      </c>
      <c r="F6" s="50">
        <f>universe_median!F6</f>
        <v>4777.4296875</v>
      </c>
      <c r="G6" s="50">
        <f>universe_median!G6</f>
        <v>237.41947937011719</v>
      </c>
      <c r="H6" s="50">
        <f>universe_median!H6</f>
        <v>974.47442626953125</v>
      </c>
      <c r="I6" s="50">
        <f>universe_median!I6</f>
        <v>3946.09765625</v>
      </c>
      <c r="J6" s="50">
        <f>universe_median!J6</f>
        <v>570.58087158203125</v>
      </c>
      <c r="K6" s="50">
        <f>universe_median!K6</f>
        <v>223.07766723632813</v>
      </c>
      <c r="L6" s="50">
        <f>universe_median!L6</f>
        <v>5284.7783203125</v>
      </c>
      <c r="M6" s="50">
        <f>universe_median!M6</f>
        <v>5734.15283203125</v>
      </c>
      <c r="N6" s="50">
        <f>universe_median!N6</f>
        <v>4797.44921875</v>
      </c>
      <c r="O6" s="50">
        <f>universe_median!O6</f>
        <v>13113.775390625</v>
      </c>
      <c r="P6" s="50">
        <f>universe_median!P6</f>
        <v>34739.92578125</v>
      </c>
      <c r="Q6" s="50">
        <f>universe_median!Q6</f>
        <v>3206.791259765625</v>
      </c>
      <c r="R6" s="50">
        <f>universe_median!R6</f>
        <v>7987.20751953125</v>
      </c>
      <c r="S6" s="50">
        <f>universe_median!S6</f>
        <v>3148.060546875</v>
      </c>
      <c r="T6" s="50">
        <f>universe_median!T6</f>
        <v>8071.5986328125</v>
      </c>
      <c r="U6" s="52"/>
    </row>
    <row r="7" spans="1:21" x14ac:dyDescent="0.45">
      <c r="A7" s="4" t="str">
        <f>universe_median!A7</f>
        <v>Arunachal Pradesh, Nagaland, Manipur, Tripura, Meghalaya, Mizoram, Sikkim</v>
      </c>
      <c r="B7" s="2" t="str">
        <f>LEFT(universe_median!B7,FIND(")",universe_median!B7))</f>
        <v>Large (100 or more)</v>
      </c>
      <c r="C7" s="50">
        <f>universe_median!C7</f>
        <v>3745.846435546875</v>
      </c>
      <c r="D7" s="50">
        <f>universe_median!D7</f>
        <v>581.08331298828125</v>
      </c>
      <c r="E7" s="50">
        <f>universe_median!E7</f>
        <v>1203.75</v>
      </c>
      <c r="F7" s="50">
        <f>universe_median!F7</f>
        <v>9.0277786254882813</v>
      </c>
      <c r="G7" s="50">
        <f>universe_median!G7</f>
        <v>178.875</v>
      </c>
      <c r="H7" s="50">
        <f>universe_median!H7</f>
        <v>44.499996185302734</v>
      </c>
      <c r="I7" s="50">
        <f>universe_median!I7</f>
        <v>39.75</v>
      </c>
      <c r="J7" s="50">
        <f>universe_median!J7</f>
        <v>112.02132415771484</v>
      </c>
      <c r="K7" s="50">
        <f>universe_median!K7</f>
        <v>0</v>
      </c>
      <c r="L7" s="50">
        <f>universe_median!L7</f>
        <v>0</v>
      </c>
      <c r="M7" s="50">
        <f>universe_median!M7</f>
        <v>103.6361083984375</v>
      </c>
      <c r="N7" s="50">
        <f>universe_median!N7</f>
        <v>3300.4990234375</v>
      </c>
      <c r="O7" s="50">
        <f>universe_median!O7</f>
        <v>1790.166748046875</v>
      </c>
      <c r="P7" s="50">
        <f>universe_median!P7</f>
        <v>1506.5833740234375</v>
      </c>
      <c r="Q7" s="50">
        <f>universe_median!Q7</f>
        <v>58.416664123535156</v>
      </c>
      <c r="R7" s="50">
        <f>universe_median!R7</f>
        <v>144.08332824707031</v>
      </c>
      <c r="S7" s="50">
        <f>universe_median!S7</f>
        <v>0</v>
      </c>
      <c r="T7" s="50">
        <f>universe_median!T7</f>
        <v>1535.9666748046875</v>
      </c>
      <c r="U7" s="51"/>
    </row>
    <row r="8" spans="1:21" x14ac:dyDescent="0.45">
      <c r="A8" s="4" t="str">
        <f>universe_median!A8</f>
        <v>Assam</v>
      </c>
      <c r="B8" s="2" t="str">
        <f>LEFT(universe_median!B8,FIND(")",universe_median!B8))</f>
        <v>Small (5-19)</v>
      </c>
      <c r="C8" s="50">
        <f>universe_median!C8</f>
        <v>98741.3125</v>
      </c>
      <c r="D8" s="50">
        <f>universe_median!D8</f>
        <v>998.5</v>
      </c>
      <c r="E8" s="50">
        <f>universe_median!E8</f>
        <v>28114.640625</v>
      </c>
      <c r="F8" s="50">
        <f>universe_median!F8</f>
        <v>3024.035888671875</v>
      </c>
      <c r="G8" s="50">
        <f>universe_median!G8</f>
        <v>2054.5126953125</v>
      </c>
      <c r="H8" s="50">
        <f>universe_median!H8</f>
        <v>12602.1220703125</v>
      </c>
      <c r="I8" s="50">
        <f>universe_median!I8</f>
        <v>3766.650634765625</v>
      </c>
      <c r="J8" s="50">
        <f>universe_median!J8</f>
        <v>0</v>
      </c>
      <c r="K8" s="50">
        <f>universe_median!K8</f>
        <v>1447.1597900390625</v>
      </c>
      <c r="L8" s="50">
        <f>universe_median!L8</f>
        <v>0</v>
      </c>
      <c r="M8" s="50">
        <f>universe_median!M8</f>
        <v>98435.8671875</v>
      </c>
      <c r="N8" s="50">
        <f>universe_median!N8</f>
        <v>18109.03515625</v>
      </c>
      <c r="O8" s="50">
        <f>universe_median!O8</f>
        <v>57094.21484375</v>
      </c>
      <c r="P8" s="50">
        <f>universe_median!P8</f>
        <v>338997.96875</v>
      </c>
      <c r="Q8" s="50">
        <f>universe_median!Q8</f>
        <v>8314.392578125</v>
      </c>
      <c r="R8" s="50">
        <f>universe_median!R8</f>
        <v>45211.25</v>
      </c>
      <c r="S8" s="50">
        <f>universe_median!S8</f>
        <v>13739.5380859375</v>
      </c>
      <c r="T8" s="50">
        <f>universe_median!T8</f>
        <v>101794.3828125</v>
      </c>
      <c r="U8" s="51">
        <f t="shared" ref="U8" si="0">SUM(C8:T10)</f>
        <v>1027475.4146206379</v>
      </c>
    </row>
    <row r="9" spans="1:21" x14ac:dyDescent="0.45">
      <c r="A9" s="4" t="str">
        <f>universe_median!A9</f>
        <v>Assam</v>
      </c>
      <c r="B9" s="2" t="str">
        <f>LEFT(universe_median!B9,FIND(")",universe_median!B9))</f>
        <v>Medium (20-99)</v>
      </c>
      <c r="C9" s="50">
        <f>universe_median!C9</f>
        <v>10289.8701171875</v>
      </c>
      <c r="D9" s="50">
        <f>universe_median!D9</f>
        <v>1268.248046875</v>
      </c>
      <c r="E9" s="50">
        <f>universe_median!E9</f>
        <v>2042.500244140625</v>
      </c>
      <c r="F9" s="50">
        <f>universe_median!F9</f>
        <v>207.07844543457031</v>
      </c>
      <c r="G9" s="50">
        <f>universe_median!G9</f>
        <v>46.019168853759766</v>
      </c>
      <c r="H9" s="50">
        <f>universe_median!H9</f>
        <v>2401.043701171875</v>
      </c>
      <c r="I9" s="50">
        <f>universe_median!I9</f>
        <v>2298.98779296875</v>
      </c>
      <c r="J9" s="50">
        <f>universe_median!J9</f>
        <v>2198.494384765625</v>
      </c>
      <c r="K9" s="50">
        <f>universe_median!K9</f>
        <v>246.8487548828125</v>
      </c>
      <c r="L9" s="50">
        <f>universe_median!L9</f>
        <v>360.74002075195313</v>
      </c>
      <c r="M9" s="50">
        <f>universe_median!M9</f>
        <v>12015.2060546875</v>
      </c>
      <c r="N9" s="50">
        <f>universe_median!N9</f>
        <v>25502.736328125</v>
      </c>
      <c r="O9" s="50">
        <f>universe_median!O9</f>
        <v>36796.80078125</v>
      </c>
      <c r="P9" s="50">
        <f>universe_median!P9</f>
        <v>7558.791015625</v>
      </c>
      <c r="Q9" s="50">
        <f>universe_median!Q9</f>
        <v>2066.323486328125</v>
      </c>
      <c r="R9" s="50">
        <f>universe_median!R9</f>
        <v>13934.7890625</v>
      </c>
      <c r="S9" s="50">
        <f>universe_median!S9</f>
        <v>519.2357177734375</v>
      </c>
      <c r="T9" s="50">
        <f>universe_median!T9</f>
        <v>44351.578125</v>
      </c>
      <c r="U9" s="51"/>
    </row>
    <row r="10" spans="1:21" x14ac:dyDescent="0.45">
      <c r="A10" s="4" t="str">
        <f>universe_median!A10</f>
        <v>Assam</v>
      </c>
      <c r="B10" s="2" t="str">
        <f>LEFT(universe_median!B10,FIND(")",universe_median!B10))</f>
        <v>Large (100 or more)</v>
      </c>
      <c r="C10" s="50">
        <f>universe_median!C10</f>
        <v>561.46630859375</v>
      </c>
      <c r="D10" s="50">
        <f>universe_median!D10</f>
        <v>386.92733764648438</v>
      </c>
      <c r="E10" s="50">
        <f>universe_median!E10</f>
        <v>0</v>
      </c>
      <c r="F10" s="50">
        <f>universe_median!F10</f>
        <v>1691.7061767578125</v>
      </c>
      <c r="G10" s="50">
        <f>universe_median!G10</f>
        <v>35.144168853759766</v>
      </c>
      <c r="H10" s="50">
        <f>universe_median!H10</f>
        <v>106.58774566650391</v>
      </c>
      <c r="I10" s="50">
        <f>universe_median!I10</f>
        <v>93.866668701171875</v>
      </c>
      <c r="J10" s="50">
        <f>universe_median!J10</f>
        <v>856.972412109375</v>
      </c>
      <c r="K10" s="50">
        <f>universe_median!K10</f>
        <v>15.111112594604492</v>
      </c>
      <c r="L10" s="50">
        <f>universe_median!L10</f>
        <v>303.010498046875</v>
      </c>
      <c r="M10" s="50">
        <f>universe_median!M10</f>
        <v>20134.263671875</v>
      </c>
      <c r="N10" s="50">
        <f>universe_median!N10</f>
        <v>159.39999389648438</v>
      </c>
      <c r="O10" s="50">
        <f>universe_median!O10</f>
        <v>1390.8499755859375</v>
      </c>
      <c r="P10" s="50">
        <f>universe_median!P10</f>
        <v>3721.478759765625</v>
      </c>
      <c r="Q10" s="50">
        <f>universe_median!Q10</f>
        <v>4.8750004768371582</v>
      </c>
      <c r="R10" s="50">
        <f>universe_median!R10</f>
        <v>894.63385009765625</v>
      </c>
      <c r="S10" s="50">
        <f>universe_median!S10</f>
        <v>2.5416667461395264</v>
      </c>
      <c r="T10" s="50">
        <f>universe_median!T10</f>
        <v>565.70440673828125</v>
      </c>
      <c r="U10" s="51"/>
    </row>
    <row r="11" spans="1:21" x14ac:dyDescent="0.45">
      <c r="A11" s="4" t="str">
        <f>universe_median!A11</f>
        <v>Bihar</v>
      </c>
      <c r="B11" s="2" t="str">
        <f>LEFT(universe_median!B11,FIND(")",universe_median!B11))</f>
        <v>Small (5-19)</v>
      </c>
      <c r="C11" s="50">
        <f>universe_median!C11</f>
        <v>75019.46875</v>
      </c>
      <c r="D11" s="50">
        <f>universe_median!D11</f>
        <v>0</v>
      </c>
      <c r="E11" s="50">
        <f>universe_median!E11</f>
        <v>43919.83984375</v>
      </c>
      <c r="F11" s="50">
        <f>universe_median!F11</f>
        <v>14060.8837890625</v>
      </c>
      <c r="G11" s="50">
        <f>universe_median!G11</f>
        <v>814.27667236328125</v>
      </c>
      <c r="H11" s="50">
        <f>universe_median!H11</f>
        <v>51386.8046875</v>
      </c>
      <c r="I11" s="50">
        <f>universe_median!I11</f>
        <v>7219.9921875</v>
      </c>
      <c r="J11" s="50">
        <f>universe_median!J11</f>
        <v>2795.60693359375</v>
      </c>
      <c r="K11" s="50">
        <f>universe_median!K11</f>
        <v>13338.4599609375</v>
      </c>
      <c r="L11" s="50">
        <f>universe_median!L11</f>
        <v>901.5</v>
      </c>
      <c r="M11" s="50">
        <f>universe_median!M11</f>
        <v>135249</v>
      </c>
      <c r="N11" s="50">
        <f>universe_median!N11</f>
        <v>63829.4609375</v>
      </c>
      <c r="O11" s="50">
        <f>universe_median!O11</f>
        <v>194590.59375</v>
      </c>
      <c r="P11" s="50">
        <f>universe_median!P11</f>
        <v>641608.625</v>
      </c>
      <c r="Q11" s="50">
        <f>universe_median!Q11</f>
        <v>11259.4560546875</v>
      </c>
      <c r="R11" s="50">
        <f>universe_median!R11</f>
        <v>58700.6640625</v>
      </c>
      <c r="S11" s="50">
        <f>universe_median!S11</f>
        <v>12283.689453125</v>
      </c>
      <c r="T11" s="50">
        <f>universe_median!T11</f>
        <v>277878.0625</v>
      </c>
      <c r="U11" s="51">
        <f t="shared" ref="U11" si="1">SUM(C11:T13)</f>
        <v>1928498.9397263527</v>
      </c>
    </row>
    <row r="12" spans="1:21" x14ac:dyDescent="0.45">
      <c r="A12" s="4" t="str">
        <f>universe_median!A12</f>
        <v>Bihar</v>
      </c>
      <c r="B12" s="2" t="str">
        <f>LEFT(universe_median!B12,FIND(")",universe_median!B12))</f>
        <v>Medium (20-99)</v>
      </c>
      <c r="C12" s="50">
        <f>universe_median!C12</f>
        <v>23958.013671875</v>
      </c>
      <c r="D12" s="50">
        <f>universe_median!D12</f>
        <v>7458.4638671875</v>
      </c>
      <c r="E12" s="50">
        <f>universe_median!E12</f>
        <v>5318.85400390625</v>
      </c>
      <c r="F12" s="50">
        <f>universe_median!F12</f>
        <v>1451.819091796875</v>
      </c>
      <c r="G12" s="50">
        <f>universe_median!G12</f>
        <v>1028.1878662109375</v>
      </c>
      <c r="H12" s="50">
        <f>universe_median!H12</f>
        <v>997</v>
      </c>
      <c r="I12" s="50">
        <f>universe_median!I12</f>
        <v>5536.0546875</v>
      </c>
      <c r="J12" s="50">
        <f>universe_median!J12</f>
        <v>5956.4296875</v>
      </c>
      <c r="K12" s="50">
        <f>universe_median!K12</f>
        <v>1735.136474609375</v>
      </c>
      <c r="L12" s="50">
        <f>universe_median!L12</f>
        <v>64.315238952636719</v>
      </c>
      <c r="M12" s="50">
        <f>universe_median!M12</f>
        <v>12115.9501953125</v>
      </c>
      <c r="N12" s="50">
        <f>universe_median!N12</f>
        <v>25329.4140625</v>
      </c>
      <c r="O12" s="50">
        <f>universe_median!O12</f>
        <v>189.83334350585938</v>
      </c>
      <c r="P12" s="50">
        <f>universe_median!P12</f>
        <v>21465.16015625</v>
      </c>
      <c r="Q12" s="50">
        <f>universe_median!Q12</f>
        <v>2974.558837890625</v>
      </c>
      <c r="R12" s="50">
        <f>universe_median!R12</f>
        <v>32558.91796875</v>
      </c>
      <c r="S12" s="50">
        <f>universe_median!S12</f>
        <v>105</v>
      </c>
      <c r="T12" s="50">
        <f>universe_median!T12</f>
        <v>106866.8671875</v>
      </c>
      <c r="U12" s="51"/>
    </row>
    <row r="13" spans="1:21" x14ac:dyDescent="0.45">
      <c r="A13" s="4" t="str">
        <f>universe_median!A13</f>
        <v>Bihar</v>
      </c>
      <c r="B13" s="2" t="str">
        <f>LEFT(universe_median!B13,FIND(")",universe_median!B13))</f>
        <v>Large (100 or more)</v>
      </c>
      <c r="C13" s="50">
        <f>universe_median!C13</f>
        <v>56547.8671875</v>
      </c>
      <c r="D13" s="50">
        <f>universe_median!D13</f>
        <v>4.5666666030883789</v>
      </c>
      <c r="E13" s="50">
        <f>universe_median!E13</f>
        <v>0</v>
      </c>
      <c r="F13" s="50">
        <f>universe_median!F13</f>
        <v>7.6999998092651367</v>
      </c>
      <c r="G13" s="50">
        <f>universe_median!G13</f>
        <v>3.3666667938232422</v>
      </c>
      <c r="H13" s="50">
        <f>universe_median!H13</f>
        <v>2</v>
      </c>
      <c r="I13" s="50">
        <f>universe_median!I13</f>
        <v>535.97930908203125</v>
      </c>
      <c r="J13" s="50">
        <f>universe_median!J13</f>
        <v>11170.765625</v>
      </c>
      <c r="K13" s="50">
        <f>universe_median!K13</f>
        <v>6.1666669845581055</v>
      </c>
      <c r="L13" s="50">
        <f>universe_median!L13</f>
        <v>1</v>
      </c>
      <c r="M13" s="50">
        <f>universe_median!M13</f>
        <v>59.466670989990234</v>
      </c>
      <c r="N13" s="50">
        <f>universe_median!N13</f>
        <v>76.300003051757813</v>
      </c>
      <c r="O13" s="50">
        <f>universe_median!O13</f>
        <v>1</v>
      </c>
      <c r="P13" s="50">
        <f>universe_median!P13</f>
        <v>42.433338165283203</v>
      </c>
      <c r="Q13" s="50">
        <f>universe_median!Q13</f>
        <v>6.0999999046325684</v>
      </c>
      <c r="R13" s="50">
        <f>universe_median!R13</f>
        <v>30.433334350585938</v>
      </c>
      <c r="S13" s="50">
        <f>universe_median!S13</f>
        <v>0</v>
      </c>
      <c r="T13" s="50">
        <f>universe_median!T13</f>
        <v>37.433334350585938</v>
      </c>
      <c r="U13" s="51"/>
    </row>
    <row r="14" spans="1:21" x14ac:dyDescent="0.45">
      <c r="A14" s="4" t="str">
        <f>universe_median!A14</f>
        <v>Chhattisgarh</v>
      </c>
      <c r="B14" s="2" t="str">
        <f>LEFT(universe_median!B14,FIND(")",universe_median!B14))</f>
        <v>Small (5-19)</v>
      </c>
      <c r="C14" s="50">
        <f>universe_median!C14</f>
        <v>37568.1875</v>
      </c>
      <c r="D14" s="50">
        <f>universe_median!D14</f>
        <v>8056.74267578125</v>
      </c>
      <c r="E14" s="50">
        <f>universe_median!E14</f>
        <v>9848.748046875</v>
      </c>
      <c r="F14" s="50">
        <f>universe_median!F14</f>
        <v>2940.179931640625</v>
      </c>
      <c r="G14" s="50">
        <f>universe_median!G14</f>
        <v>1136.89111328125</v>
      </c>
      <c r="H14" s="50">
        <f>universe_median!H14</f>
        <v>1953.156005859375</v>
      </c>
      <c r="I14" s="50">
        <f>universe_median!I14</f>
        <v>4392.54833984375</v>
      </c>
      <c r="J14" s="50">
        <f>universe_median!J14</f>
        <v>1700.15478515625</v>
      </c>
      <c r="K14" s="50">
        <f>universe_median!K14</f>
        <v>582.22161865234375</v>
      </c>
      <c r="L14" s="50">
        <f>universe_median!L14</f>
        <v>817.07257080078125</v>
      </c>
      <c r="M14" s="50">
        <f>universe_median!M14</f>
        <v>42093.30859375</v>
      </c>
      <c r="N14" s="50">
        <f>universe_median!N14</f>
        <v>75816.1015625</v>
      </c>
      <c r="O14" s="50">
        <f>universe_median!O14</f>
        <v>64227.09375</v>
      </c>
      <c r="P14" s="50">
        <f>universe_median!P14</f>
        <v>165910.109375</v>
      </c>
      <c r="Q14" s="50">
        <f>universe_median!Q14</f>
        <v>20598.189453125</v>
      </c>
      <c r="R14" s="50">
        <f>universe_median!R14</f>
        <v>101419.46875</v>
      </c>
      <c r="S14" s="50">
        <f>universe_median!S14</f>
        <v>13948.451171875</v>
      </c>
      <c r="T14" s="50">
        <f>universe_median!T14</f>
        <v>94601.4140625</v>
      </c>
      <c r="U14" s="51">
        <f t="shared" ref="U14" si="2">SUM(C14:T16)</f>
        <v>727264.4515748024</v>
      </c>
    </row>
    <row r="15" spans="1:21" x14ac:dyDescent="0.45">
      <c r="A15" s="4" t="str">
        <f>universe_median!A15</f>
        <v>Chhattisgarh</v>
      </c>
      <c r="B15" s="2" t="str">
        <f>LEFT(universe_median!B15,FIND(")",universe_median!B15))</f>
        <v>Medium (20-99)</v>
      </c>
      <c r="C15" s="50">
        <f>universe_median!C15</f>
        <v>3096.5654296875</v>
      </c>
      <c r="D15" s="50">
        <f>universe_median!D15</f>
        <v>1694.2623291015625</v>
      </c>
      <c r="E15" s="50">
        <f>universe_median!E15</f>
        <v>6445.8349609375</v>
      </c>
      <c r="F15" s="50">
        <f>universe_median!F15</f>
        <v>1625.8048095703125</v>
      </c>
      <c r="G15" s="50">
        <f>universe_median!G15</f>
        <v>49.778415679931641</v>
      </c>
      <c r="H15" s="50">
        <f>universe_median!H15</f>
        <v>290.21170043945313</v>
      </c>
      <c r="I15" s="50">
        <f>universe_median!I15</f>
        <v>808.78118896484375</v>
      </c>
      <c r="J15" s="50">
        <f>universe_median!J15</f>
        <v>2649.490234375</v>
      </c>
      <c r="K15" s="50">
        <f>universe_median!K15</f>
        <v>2379.5517578125</v>
      </c>
      <c r="L15" s="50">
        <f>universe_median!L15</f>
        <v>3798.705810546875</v>
      </c>
      <c r="M15" s="50">
        <f>universe_median!M15</f>
        <v>1908.9329833984375</v>
      </c>
      <c r="N15" s="50">
        <f>universe_median!N15</f>
        <v>14957.1669921875</v>
      </c>
      <c r="O15" s="50">
        <f>universe_median!O15</f>
        <v>12870.97265625</v>
      </c>
      <c r="P15" s="50">
        <f>universe_median!P15</f>
        <v>8473.77734375</v>
      </c>
      <c r="Q15" s="50">
        <f>universe_median!Q15</f>
        <v>1066.659912109375</v>
      </c>
      <c r="R15" s="50">
        <f>universe_median!R15</f>
        <v>5440.5712890625</v>
      </c>
      <c r="S15" s="50">
        <f>universe_median!S15</f>
        <v>2182.924072265625</v>
      </c>
      <c r="T15" s="50">
        <f>universe_median!T15</f>
        <v>6760.7705078125</v>
      </c>
      <c r="U15" s="51"/>
    </row>
    <row r="16" spans="1:21" x14ac:dyDescent="0.45">
      <c r="A16" s="4" t="str">
        <f>universe_median!A16</f>
        <v>Chhattisgarh</v>
      </c>
      <c r="B16" s="2" t="str">
        <f>LEFT(universe_median!B16,FIND(")",universe_median!B16))</f>
        <v>Large (100 or more)</v>
      </c>
      <c r="C16" s="50">
        <f>universe_median!C16</f>
        <v>218</v>
      </c>
      <c r="D16" s="50">
        <f>universe_median!D16</f>
        <v>12.625</v>
      </c>
      <c r="E16" s="50">
        <f>universe_median!E16</f>
        <v>4.5833334922790527</v>
      </c>
      <c r="F16" s="50">
        <f>universe_median!F16</f>
        <v>87.331764221191406</v>
      </c>
      <c r="G16" s="50">
        <f>universe_median!G16</f>
        <v>20.369701385498047</v>
      </c>
      <c r="H16" s="50">
        <f>universe_median!H16</f>
        <v>24.625001907348633</v>
      </c>
      <c r="I16" s="50">
        <f>universe_median!I16</f>
        <v>59.176898956298828</v>
      </c>
      <c r="J16" s="50">
        <f>universe_median!J16</f>
        <v>944.83233642578125</v>
      </c>
      <c r="K16" s="50">
        <f>universe_median!K16</f>
        <v>74.647285461425781</v>
      </c>
      <c r="L16" s="50">
        <f>universe_median!L16</f>
        <v>2</v>
      </c>
      <c r="M16" s="50">
        <f>universe_median!M16</f>
        <v>210.74699401855469</v>
      </c>
      <c r="N16" s="50">
        <f>universe_median!N16</f>
        <v>359.3641357421875</v>
      </c>
      <c r="O16" s="50">
        <f>universe_median!O16</f>
        <v>428.5</v>
      </c>
      <c r="P16" s="50">
        <f>universe_median!P16</f>
        <v>277.58334350585938</v>
      </c>
      <c r="Q16" s="50">
        <f>universe_median!Q16</f>
        <v>9.6666669845581055</v>
      </c>
      <c r="R16" s="50">
        <f>universe_median!R16</f>
        <v>268.33334350585938</v>
      </c>
      <c r="S16" s="50">
        <f>universe_median!S16</f>
        <v>10.5</v>
      </c>
      <c r="T16" s="50">
        <f>universe_median!T16</f>
        <v>140.76406860351563</v>
      </c>
      <c r="U16" s="51"/>
    </row>
    <row r="17" spans="1:21" x14ac:dyDescent="0.45">
      <c r="A17" s="4" t="str">
        <f>universe_median!A17</f>
        <v>Delhi</v>
      </c>
      <c r="B17" s="2" t="str">
        <f>LEFT(universe_median!B17,FIND(")",universe_median!B17))</f>
        <v>Small (5-19)</v>
      </c>
      <c r="C17" s="50">
        <f>universe_median!C17</f>
        <v>31591.220703125</v>
      </c>
      <c r="D17" s="50">
        <f>universe_median!D17</f>
        <v>6306.86865234375</v>
      </c>
      <c r="E17" s="50">
        <f>universe_median!E17</f>
        <v>48875.46484375</v>
      </c>
      <c r="F17" s="50">
        <f>universe_median!F17</f>
        <v>3997.3818359375</v>
      </c>
      <c r="G17" s="50">
        <f>universe_median!G17</f>
        <v>2558.4873046875</v>
      </c>
      <c r="H17" s="50">
        <f>universe_median!H17</f>
        <v>7953.56005859375</v>
      </c>
      <c r="I17" s="50">
        <f>universe_median!I17</f>
        <v>2041.009521484375</v>
      </c>
      <c r="J17" s="50">
        <f>universe_median!J17</f>
        <v>3151.865478515625</v>
      </c>
      <c r="K17" s="50">
        <f>universe_median!K17</f>
        <v>7137.25634765625</v>
      </c>
      <c r="L17" s="50">
        <f>universe_median!L17</f>
        <v>423.294189453125</v>
      </c>
      <c r="M17" s="50">
        <f>universe_median!M17</f>
        <v>101795.1875</v>
      </c>
      <c r="N17" s="50">
        <f>universe_median!N17</f>
        <v>33223.2421875</v>
      </c>
      <c r="O17" s="50">
        <f>universe_median!O17</f>
        <v>117227.5390625</v>
      </c>
      <c r="P17" s="50">
        <f>universe_median!P17</f>
        <v>144055.796875</v>
      </c>
      <c r="Q17" s="50">
        <f>universe_median!Q17</f>
        <v>4201.61083984375</v>
      </c>
      <c r="R17" s="50">
        <f>universe_median!R17</f>
        <v>84081.6640625</v>
      </c>
      <c r="S17" s="50">
        <f>universe_median!S17</f>
        <v>39909.1015625</v>
      </c>
      <c r="T17" s="50">
        <f>universe_median!T17</f>
        <v>91517.3515625</v>
      </c>
      <c r="U17" s="51">
        <f t="shared" ref="U17" si="3">SUM(C17:T19)</f>
        <v>1033596.7940177917</v>
      </c>
    </row>
    <row r="18" spans="1:21" x14ac:dyDescent="0.45">
      <c r="A18" s="4" t="str">
        <f>universe_median!A18</f>
        <v>Delhi</v>
      </c>
      <c r="B18" s="2" t="str">
        <f>LEFT(universe_median!B18,FIND(")",universe_median!B18))</f>
        <v>Medium (20-99)</v>
      </c>
      <c r="C18" s="50">
        <f>universe_median!C18</f>
        <v>4786.59912109375</v>
      </c>
      <c r="D18" s="50">
        <f>universe_median!D18</f>
        <v>4455.6181640625</v>
      </c>
      <c r="E18" s="50">
        <f>universe_median!E18</f>
        <v>13761.2470703125</v>
      </c>
      <c r="F18" s="50">
        <f>universe_median!F18</f>
        <v>3063.14892578125</v>
      </c>
      <c r="G18" s="50">
        <f>universe_median!G18</f>
        <v>1984.8028564453125</v>
      </c>
      <c r="H18" s="50">
        <f>universe_median!H18</f>
        <v>20888.080078125</v>
      </c>
      <c r="I18" s="50">
        <f>universe_median!I18</f>
        <v>605.72113037109375</v>
      </c>
      <c r="J18" s="50">
        <f>universe_median!J18</f>
        <v>2885.96533203125</v>
      </c>
      <c r="K18" s="50">
        <f>universe_median!K18</f>
        <v>15785.169921875</v>
      </c>
      <c r="L18" s="50">
        <f>universe_median!L18</f>
        <v>4324.6484375</v>
      </c>
      <c r="M18" s="50">
        <f>universe_median!M18</f>
        <v>23909.552734375</v>
      </c>
      <c r="N18" s="50">
        <f>universe_median!N18</f>
        <v>6816.2724609375</v>
      </c>
      <c r="O18" s="50">
        <f>universe_median!O18</f>
        <v>29448.88671875</v>
      </c>
      <c r="P18" s="50">
        <f>universe_median!P18</f>
        <v>37791.2421875</v>
      </c>
      <c r="Q18" s="50">
        <f>universe_median!Q18</f>
        <v>413.18521118164063</v>
      </c>
      <c r="R18" s="50">
        <f>universe_median!R18</f>
        <v>10036.91796875</v>
      </c>
      <c r="S18" s="50">
        <f>universe_median!S18</f>
        <v>23712.638671875</v>
      </c>
      <c r="T18" s="50">
        <f>universe_median!T18</f>
        <v>83723.6796875</v>
      </c>
      <c r="U18" s="51"/>
    </row>
    <row r="19" spans="1:21" x14ac:dyDescent="0.45">
      <c r="A19" s="4" t="str">
        <f>universe_median!A19</f>
        <v>Delhi</v>
      </c>
      <c r="B19" s="2" t="str">
        <f>LEFT(universe_median!B19,FIND(")",universe_median!B19))</f>
        <v>Large (100 or more)</v>
      </c>
      <c r="C19" s="50">
        <f>universe_median!C19</f>
        <v>367.49908447265625</v>
      </c>
      <c r="D19" s="50">
        <f>universe_median!D19</f>
        <v>108.38750457763672</v>
      </c>
      <c r="E19" s="50">
        <f>universe_median!E19</f>
        <v>347.24151611328125</v>
      </c>
      <c r="F19" s="50">
        <f>universe_median!F19</f>
        <v>818.91650390625</v>
      </c>
      <c r="G19" s="50">
        <f>universe_median!G19</f>
        <v>126.125</v>
      </c>
      <c r="H19" s="50">
        <f>universe_median!H19</f>
        <v>792.2427978515625</v>
      </c>
      <c r="I19" s="50">
        <f>universe_median!I19</f>
        <v>58.854038238525391</v>
      </c>
      <c r="J19" s="50">
        <f>universe_median!J19</f>
        <v>111.19999694824219</v>
      </c>
      <c r="K19" s="50">
        <f>universe_median!K19</f>
        <v>852.94207763671875</v>
      </c>
      <c r="L19" s="50">
        <f>universe_median!L19</f>
        <v>122.75</v>
      </c>
      <c r="M19" s="50">
        <f>universe_median!M19</f>
        <v>4036.12548828125</v>
      </c>
      <c r="N19" s="50">
        <f>universe_median!N19</f>
        <v>3300.862548828125</v>
      </c>
      <c r="O19" s="50">
        <f>universe_median!O19</f>
        <v>1376.202880859375</v>
      </c>
      <c r="P19" s="50">
        <f>universe_median!P19</f>
        <v>279.5625</v>
      </c>
      <c r="Q19" s="50">
        <f>universe_median!Q19</f>
        <v>369.89999389648438</v>
      </c>
      <c r="R19" s="50">
        <f>universe_median!R19</f>
        <v>216.98748779296875</v>
      </c>
      <c r="S19" s="50">
        <f>universe_median!S19</f>
        <v>169</v>
      </c>
      <c r="T19" s="50">
        <f>universe_median!T19</f>
        <v>1700.71533203125</v>
      </c>
      <c r="U19" s="51"/>
    </row>
    <row r="20" spans="1:21" x14ac:dyDescent="0.45">
      <c r="A20" s="4" t="str">
        <f>universe_median!A20</f>
        <v>Goa</v>
      </c>
      <c r="B20" s="2" t="str">
        <f>LEFT(universe_median!B20,FIND(")",universe_median!B20))</f>
        <v>Small (5-19)</v>
      </c>
      <c r="C20" s="50">
        <f>universe_median!C20</f>
        <v>3643.583984375</v>
      </c>
      <c r="D20" s="50">
        <f>universe_median!D20</f>
        <v>687.8494873046875</v>
      </c>
      <c r="E20" s="50">
        <f>universe_median!E20</f>
        <v>758.89471435546875</v>
      </c>
      <c r="F20" s="50">
        <f>universe_median!F20</f>
        <v>1024.579833984375</v>
      </c>
      <c r="G20" s="50">
        <f>universe_median!G20</f>
        <v>179.06935119628906</v>
      </c>
      <c r="H20" s="50">
        <f>universe_median!H20</f>
        <v>1073.037109375</v>
      </c>
      <c r="I20" s="50">
        <f>universe_median!I20</f>
        <v>80.420166015625</v>
      </c>
      <c r="J20" s="50">
        <f>universe_median!J20</f>
        <v>28.637245178222656</v>
      </c>
      <c r="K20" s="50">
        <f>universe_median!K20</f>
        <v>779.94561767578125</v>
      </c>
      <c r="L20" s="50">
        <f>universe_median!L20</f>
        <v>39.511875152587891</v>
      </c>
      <c r="M20" s="50">
        <f>universe_median!M20</f>
        <v>7723.767578125</v>
      </c>
      <c r="N20" s="50">
        <f>universe_median!N20</f>
        <v>3802.68994140625</v>
      </c>
      <c r="O20" s="50">
        <f>universe_median!O20</f>
        <v>5338.32177734375</v>
      </c>
      <c r="P20" s="50">
        <f>universe_median!P20</f>
        <v>13652.984375</v>
      </c>
      <c r="Q20" s="50">
        <f>universe_median!Q20</f>
        <v>3374.97900390625</v>
      </c>
      <c r="R20" s="50">
        <f>universe_median!R20</f>
        <v>7304.6767578125</v>
      </c>
      <c r="S20" s="50">
        <f>universe_median!S20</f>
        <v>878.00634765625</v>
      </c>
      <c r="T20" s="50">
        <f>universe_median!T20</f>
        <v>21937.533203125</v>
      </c>
      <c r="U20" s="51">
        <f t="shared" ref="U20" si="4">SUM(C20:T22)</f>
        <v>84895.067833900452</v>
      </c>
    </row>
    <row r="21" spans="1:21" x14ac:dyDescent="0.45">
      <c r="A21" s="4" t="str">
        <f>universe_median!A21</f>
        <v>Goa</v>
      </c>
      <c r="B21" s="2" t="str">
        <f>LEFT(universe_median!B21,FIND(")",universe_median!B21))</f>
        <v>Medium (20-99)</v>
      </c>
      <c r="C21" s="50">
        <f>universe_median!C21</f>
        <v>138.16665649414063</v>
      </c>
      <c r="D21" s="50">
        <f>universe_median!D21</f>
        <v>195.25</v>
      </c>
      <c r="E21" s="50">
        <f>universe_median!E21</f>
        <v>99.75</v>
      </c>
      <c r="F21" s="50">
        <f>universe_median!F21</f>
        <v>168.09457397460938</v>
      </c>
      <c r="G21" s="50">
        <f>universe_median!G21</f>
        <v>54.208332061767578</v>
      </c>
      <c r="H21" s="50">
        <f>universe_median!H21</f>
        <v>17.941665649414063</v>
      </c>
      <c r="I21" s="50">
        <f>universe_median!I21</f>
        <v>885.946044921875</v>
      </c>
      <c r="J21" s="50">
        <f>universe_median!J21</f>
        <v>155.99867248535156</v>
      </c>
      <c r="K21" s="50">
        <f>universe_median!K21</f>
        <v>50.864837646484375</v>
      </c>
      <c r="L21" s="50">
        <f>universe_median!L21</f>
        <v>40.400001525878906</v>
      </c>
      <c r="M21" s="50">
        <f>universe_median!M21</f>
        <v>2103.245849609375</v>
      </c>
      <c r="N21" s="50">
        <f>universe_median!N21</f>
        <v>1192.2098388671875</v>
      </c>
      <c r="O21" s="50">
        <f>universe_median!O21</f>
        <v>1355.892822265625</v>
      </c>
      <c r="P21" s="50">
        <f>universe_median!P21</f>
        <v>539</v>
      </c>
      <c r="Q21" s="50">
        <f>universe_median!Q21</f>
        <v>861.2017822265625</v>
      </c>
      <c r="R21" s="50">
        <f>universe_median!R21</f>
        <v>165.67884826660156</v>
      </c>
      <c r="S21" s="50">
        <f>universe_median!S21</f>
        <v>581</v>
      </c>
      <c r="T21" s="50">
        <f>universe_median!T21</f>
        <v>565.65911865234375</v>
      </c>
      <c r="U21" s="51"/>
    </row>
    <row r="22" spans="1:21" x14ac:dyDescent="0.45">
      <c r="A22" s="4" t="str">
        <f>universe_median!A22</f>
        <v>Goa</v>
      </c>
      <c r="B22" s="2" t="str">
        <f>LEFT(universe_median!B22,FIND(")",universe_median!B22))</f>
        <v>Large (100 or more)</v>
      </c>
      <c r="C22" s="50">
        <f>universe_median!C22</f>
        <v>28.5</v>
      </c>
      <c r="D22" s="50">
        <f>universe_median!D22</f>
        <v>12.520914077758789</v>
      </c>
      <c r="E22" s="50">
        <f>universe_median!E22</f>
        <v>2.7332525253295898</v>
      </c>
      <c r="F22" s="50">
        <f>universe_median!F22</f>
        <v>20.817440032958984</v>
      </c>
      <c r="G22" s="50">
        <f>universe_median!G22</f>
        <v>64</v>
      </c>
      <c r="H22" s="50">
        <f>universe_median!H22</f>
        <v>79.833488464355469</v>
      </c>
      <c r="I22" s="50">
        <f>universe_median!I22</f>
        <v>4.6791667938232422</v>
      </c>
      <c r="J22" s="50">
        <f>universe_median!J22</f>
        <v>22.886575698852539</v>
      </c>
      <c r="K22" s="50">
        <f>universe_median!K22</f>
        <v>84.475662231445313</v>
      </c>
      <c r="L22" s="50">
        <f>universe_median!L22</f>
        <v>17.950733184814453</v>
      </c>
      <c r="M22" s="50">
        <f>universe_median!M22</f>
        <v>167.92135620117188</v>
      </c>
      <c r="N22" s="50">
        <f>universe_median!N22</f>
        <v>739.94403076171875</v>
      </c>
      <c r="O22" s="50">
        <f>universe_median!O22</f>
        <v>13.949512481689453</v>
      </c>
      <c r="P22" s="50">
        <f>universe_median!P22</f>
        <v>10.450000762939453</v>
      </c>
      <c r="Q22" s="50">
        <f>universe_median!Q22</f>
        <v>65.364585876464844</v>
      </c>
      <c r="R22" s="50">
        <f>universe_median!R22</f>
        <v>11</v>
      </c>
      <c r="S22" s="50">
        <f>universe_median!S22</f>
        <v>7</v>
      </c>
      <c r="T22" s="50">
        <f>universe_median!T22</f>
        <v>2062.043701171875</v>
      </c>
      <c r="U22" s="51"/>
    </row>
    <row r="23" spans="1:21" x14ac:dyDescent="0.45">
      <c r="A23" s="4" t="str">
        <f>universe_median!A23</f>
        <v>Gujarat, Dadra &amp; Nagar Haveli &amp; Daman &amp; Diu</v>
      </c>
      <c r="B23" s="2" t="str">
        <f>LEFT(universe_median!B23,FIND(")",universe_median!B23))</f>
        <v>Small (5-19)</v>
      </c>
      <c r="C23" s="50">
        <f>universe_median!C23</f>
        <v>122324.6953125</v>
      </c>
      <c r="D23" s="50">
        <f>universe_median!D23</f>
        <v>36496.55859375</v>
      </c>
      <c r="E23" s="50">
        <f>universe_median!E23</f>
        <v>218760.21875</v>
      </c>
      <c r="F23" s="50">
        <f>universe_median!F23</f>
        <v>32730.51953125</v>
      </c>
      <c r="G23" s="50">
        <f>universe_median!G23</f>
        <v>6163.62255859375</v>
      </c>
      <c r="H23" s="50">
        <f>universe_median!H23</f>
        <v>124697.8828125</v>
      </c>
      <c r="I23" s="50">
        <f>universe_median!I23</f>
        <v>20411.541015625</v>
      </c>
      <c r="J23" s="50">
        <f>universe_median!J23</f>
        <v>11042.0703125</v>
      </c>
      <c r="K23" s="50">
        <f>universe_median!K23</f>
        <v>76338.3984375</v>
      </c>
      <c r="L23" s="50">
        <f>universe_median!L23</f>
        <v>8583.0732421875</v>
      </c>
      <c r="M23" s="50">
        <f>universe_median!M23</f>
        <v>272313.9375</v>
      </c>
      <c r="N23" s="50">
        <f>universe_median!N23</f>
        <v>136865.65625</v>
      </c>
      <c r="O23" s="50">
        <f>universe_median!O23</f>
        <v>468985.8125</v>
      </c>
      <c r="P23" s="50">
        <f>universe_median!P23</f>
        <v>266972.75</v>
      </c>
      <c r="Q23" s="50">
        <f>universe_median!Q23</f>
        <v>5815.0341796875</v>
      </c>
      <c r="R23" s="50">
        <f>universe_median!R23</f>
        <v>155947.578125</v>
      </c>
      <c r="S23" s="50">
        <f>universe_median!S23</f>
        <v>27836.58203125</v>
      </c>
      <c r="T23" s="50">
        <f>universe_median!T23</f>
        <v>520040.53125</v>
      </c>
      <c r="U23" s="51">
        <f t="shared" ref="U23" si="5">SUM(C23:T25)</f>
        <v>3197808.9332580566</v>
      </c>
    </row>
    <row r="24" spans="1:21" x14ac:dyDescent="0.45">
      <c r="A24" s="4" t="str">
        <f>universe_median!A24</f>
        <v>Gujarat, Dadra &amp; Nagar Haveli &amp; Daman &amp; Diu</v>
      </c>
      <c r="B24" s="2" t="str">
        <f>LEFT(universe_median!B24,FIND(")",universe_median!B24))</f>
        <v>Medium (20-99)</v>
      </c>
      <c r="C24" s="50">
        <f>universe_median!C24</f>
        <v>15877.99609375</v>
      </c>
      <c r="D24" s="50">
        <f>universe_median!D24</f>
        <v>43764.3984375</v>
      </c>
      <c r="E24" s="50">
        <f>universe_median!E24</f>
        <v>24549.298828125</v>
      </c>
      <c r="F24" s="50">
        <f>universe_median!F24</f>
        <v>28510.876953125</v>
      </c>
      <c r="G24" s="50">
        <f>universe_median!G24</f>
        <v>4740.48583984375</v>
      </c>
      <c r="H24" s="50">
        <f>universe_median!H24</f>
        <v>11373.29296875</v>
      </c>
      <c r="I24" s="50">
        <f>universe_median!I24</f>
        <v>7612.21435546875</v>
      </c>
      <c r="J24" s="50">
        <f>universe_median!J24</f>
        <v>13098.7783203125</v>
      </c>
      <c r="K24" s="50">
        <f>universe_median!K24</f>
        <v>49461.7109375</v>
      </c>
      <c r="L24" s="50">
        <f>universe_median!L24</f>
        <v>12677.015625</v>
      </c>
      <c r="M24" s="50">
        <f>universe_median!M24</f>
        <v>125512.8984375</v>
      </c>
      <c r="N24" s="50">
        <f>universe_median!N24</f>
        <v>22401.037109375</v>
      </c>
      <c r="O24" s="50">
        <f>universe_median!O24</f>
        <v>82920.8203125</v>
      </c>
      <c r="P24" s="50">
        <f>universe_median!P24</f>
        <v>46086.6796875</v>
      </c>
      <c r="Q24" s="50">
        <f>universe_median!Q24</f>
        <v>9263.8369140625</v>
      </c>
      <c r="R24" s="50">
        <f>universe_median!R24</f>
        <v>39134.95703125</v>
      </c>
      <c r="S24" s="50">
        <f>universe_median!S24</f>
        <v>18218.662109375</v>
      </c>
      <c r="T24" s="50">
        <f>universe_median!T24</f>
        <v>116615.890625</v>
      </c>
      <c r="U24" s="51"/>
    </row>
    <row r="25" spans="1:21" x14ac:dyDescent="0.45">
      <c r="A25" s="4" t="str">
        <f>universe_median!A25</f>
        <v>Gujarat, Dadra &amp; Nagar Haveli &amp; Daman &amp; Diu</v>
      </c>
      <c r="B25" s="2" t="str">
        <f>LEFT(universe_median!B25,FIND(")",universe_median!B25))</f>
        <v>Large (100 or more)</v>
      </c>
      <c r="C25" s="50">
        <f>universe_median!C25</f>
        <v>466.12680053710938</v>
      </c>
      <c r="D25" s="50">
        <f>universe_median!D25</f>
        <v>1118.1326904296875</v>
      </c>
      <c r="E25" s="50">
        <f>universe_median!E25</f>
        <v>383.14266967773438</v>
      </c>
      <c r="F25" s="50">
        <f>universe_median!F25</f>
        <v>1008.0701904296875</v>
      </c>
      <c r="G25" s="50">
        <f>universe_median!G25</f>
        <v>435.06570434570313</v>
      </c>
      <c r="H25" s="50">
        <f>universe_median!H25</f>
        <v>984.3897705078125</v>
      </c>
      <c r="I25" s="50">
        <f>universe_median!I25</f>
        <v>698.5999755859375</v>
      </c>
      <c r="J25" s="50">
        <f>universe_median!J25</f>
        <v>135.14979553222656</v>
      </c>
      <c r="K25" s="50">
        <f>universe_median!K25</f>
        <v>946.38751220703125</v>
      </c>
      <c r="L25" s="50">
        <f>universe_median!L25</f>
        <v>219.80900573730469</v>
      </c>
      <c r="M25" s="50">
        <f>universe_median!M25</f>
        <v>1535.51806640625</v>
      </c>
      <c r="N25" s="50">
        <f>universe_median!N25</f>
        <v>511</v>
      </c>
      <c r="O25" s="50">
        <f>universe_median!O25</f>
        <v>4253.7158203125</v>
      </c>
      <c r="P25" s="50">
        <f>universe_median!P25</f>
        <v>151.60000610351563</v>
      </c>
      <c r="Q25" s="50">
        <f>universe_median!Q25</f>
        <v>146.085693359375</v>
      </c>
      <c r="R25" s="50">
        <f>universe_median!R25</f>
        <v>116.75</v>
      </c>
      <c r="S25" s="50">
        <f>universe_median!S25</f>
        <v>56.5</v>
      </c>
      <c r="T25" s="50">
        <f>universe_median!T25</f>
        <v>495.57656860351563</v>
      </c>
      <c r="U25" s="51"/>
    </row>
    <row r="26" spans="1:21" x14ac:dyDescent="0.45">
      <c r="A26" s="4" t="str">
        <f>universe_median!A26</f>
        <v>Haryana</v>
      </c>
      <c r="B26" s="2" t="str">
        <f>LEFT(universe_median!B26,FIND(")",universe_median!B26))</f>
        <v>Small (5-19)</v>
      </c>
      <c r="C26" s="50">
        <f>universe_median!C26</f>
        <v>52570.56640625</v>
      </c>
      <c r="D26" s="50">
        <f>universe_median!D26</f>
        <v>14500.7626953125</v>
      </c>
      <c r="E26" s="50">
        <f>universe_median!E26</f>
        <v>15080.79296875</v>
      </c>
      <c r="F26" s="50">
        <f>universe_median!F26</f>
        <v>2506.2978515625</v>
      </c>
      <c r="G26" s="50">
        <f>universe_median!G26</f>
        <v>2683.060302734375</v>
      </c>
      <c r="H26" s="50">
        <f>universe_median!H26</f>
        <v>5002.857421875</v>
      </c>
      <c r="I26" s="50">
        <f>universe_median!I26</f>
        <v>22545.974609375</v>
      </c>
      <c r="J26" s="50">
        <f>universe_median!J26</f>
        <v>10782.5791015625</v>
      </c>
      <c r="K26" s="50">
        <f>universe_median!K26</f>
        <v>18978.06640625</v>
      </c>
      <c r="L26" s="50">
        <f>universe_median!L26</f>
        <v>758.10064697265625</v>
      </c>
      <c r="M26" s="50">
        <f>universe_median!M26</f>
        <v>64230.7890625</v>
      </c>
      <c r="N26" s="50">
        <f>universe_median!N26</f>
        <v>24713.556640625</v>
      </c>
      <c r="O26" s="50">
        <f>universe_median!O26</f>
        <v>130229.3828125</v>
      </c>
      <c r="P26" s="50">
        <f>universe_median!P26</f>
        <v>258219.9375</v>
      </c>
      <c r="Q26" s="50">
        <f>universe_median!Q26</f>
        <v>5398.5478515625</v>
      </c>
      <c r="R26" s="50">
        <f>universe_median!R26</f>
        <v>91538</v>
      </c>
      <c r="S26" s="50">
        <f>universe_median!S26</f>
        <v>42795.87109375</v>
      </c>
      <c r="T26" s="50">
        <f>universe_median!T26</f>
        <v>168913.4375</v>
      </c>
      <c r="U26" s="51">
        <f t="shared" ref="U26" si="6">SUM(C26:T28)</f>
        <v>1244869.63798666</v>
      </c>
    </row>
    <row r="27" spans="1:21" x14ac:dyDescent="0.45">
      <c r="A27" s="4" t="str">
        <f>universe_median!A27</f>
        <v>Haryana</v>
      </c>
      <c r="B27" s="2" t="str">
        <f>LEFT(universe_median!B27,FIND(")",universe_median!B27))</f>
        <v>Medium (20-99)</v>
      </c>
      <c r="C27" s="50">
        <f>universe_median!C27</f>
        <v>15979.37890625</v>
      </c>
      <c r="D27" s="50">
        <f>universe_median!D27</f>
        <v>11031.82421875</v>
      </c>
      <c r="E27" s="50">
        <f>universe_median!E27</f>
        <v>11887.23046875</v>
      </c>
      <c r="F27" s="50">
        <f>universe_median!F27</f>
        <v>4441.51708984375</v>
      </c>
      <c r="G27" s="50">
        <f>universe_median!G27</f>
        <v>1750.847900390625</v>
      </c>
      <c r="H27" s="50">
        <f>universe_median!H27</f>
        <v>19438.857421875</v>
      </c>
      <c r="I27" s="50">
        <f>universe_median!I27</f>
        <v>2935.04443359375</v>
      </c>
      <c r="J27" s="50">
        <f>universe_median!J27</f>
        <v>3099.9091796875</v>
      </c>
      <c r="K27" s="50">
        <f>universe_median!K27</f>
        <v>11028.8681640625</v>
      </c>
      <c r="L27" s="50">
        <f>universe_median!L27</f>
        <v>8254.65625</v>
      </c>
      <c r="M27" s="50">
        <f>universe_median!M27</f>
        <v>84173.296875</v>
      </c>
      <c r="N27" s="50">
        <f>universe_median!N27</f>
        <v>13633.4677734375</v>
      </c>
      <c r="O27" s="50">
        <f>universe_median!O27</f>
        <v>6789.57275390625</v>
      </c>
      <c r="P27" s="50">
        <f>universe_median!P27</f>
        <v>10704.419921875</v>
      </c>
      <c r="Q27" s="50">
        <f>universe_median!Q27</f>
        <v>2421.37744140625</v>
      </c>
      <c r="R27" s="50">
        <f>universe_median!R27</f>
        <v>44571.33984375</v>
      </c>
      <c r="S27" s="50">
        <f>universe_median!S27</f>
        <v>3734.21875</v>
      </c>
      <c r="T27" s="50">
        <f>universe_median!T27</f>
        <v>43064.62890625</v>
      </c>
      <c r="U27" s="51"/>
    </row>
    <row r="28" spans="1:21" x14ac:dyDescent="0.45">
      <c r="A28" s="4" t="str">
        <f>universe_median!A28</f>
        <v>Haryana</v>
      </c>
      <c r="B28" s="2" t="str">
        <f>LEFT(universe_median!B28,FIND(")",universe_median!B28))</f>
        <v>Large (100 or more)</v>
      </c>
      <c r="C28" s="50">
        <f>universe_median!C28</f>
        <v>674.1500244140625</v>
      </c>
      <c r="D28" s="50">
        <f>universe_median!D28</f>
        <v>4331.234375</v>
      </c>
      <c r="E28" s="50">
        <f>universe_median!E28</f>
        <v>231.53335571289063</v>
      </c>
      <c r="F28" s="50">
        <f>universe_median!F28</f>
        <v>1042.87060546875</v>
      </c>
      <c r="G28" s="50">
        <f>universe_median!G28</f>
        <v>1245.75341796875</v>
      </c>
      <c r="H28" s="50">
        <f>universe_median!H28</f>
        <v>1090.9583740234375</v>
      </c>
      <c r="I28" s="50">
        <f>universe_median!I28</f>
        <v>6.203336238861084</v>
      </c>
      <c r="J28" s="50">
        <f>universe_median!J28</f>
        <v>17.386646270751953</v>
      </c>
      <c r="K28" s="50">
        <f>universe_median!K28</f>
        <v>542.960693359375</v>
      </c>
      <c r="L28" s="50">
        <f>universe_median!L28</f>
        <v>1678.3978271484375</v>
      </c>
      <c r="M28" s="50">
        <f>universe_median!M28</f>
        <v>1685.144287109375</v>
      </c>
      <c r="N28" s="50">
        <f>universe_median!N28</f>
        <v>391.02871704101563</v>
      </c>
      <c r="O28" s="50">
        <f>universe_median!O28</f>
        <v>158.70372009277344</v>
      </c>
      <c r="P28" s="50">
        <f>universe_median!P28</f>
        <v>173.83023071289063</v>
      </c>
      <c r="Q28" s="50">
        <f>universe_median!Q28</f>
        <v>18.718307495117188</v>
      </c>
      <c r="R28" s="50">
        <f>universe_median!R28</f>
        <v>433.62503051757813</v>
      </c>
      <c r="S28" s="50">
        <f>universe_median!S28</f>
        <v>15.75</v>
      </c>
      <c r="T28" s="50">
        <f>universe_median!T28</f>
        <v>742.35186767578125</v>
      </c>
      <c r="U28" s="51"/>
    </row>
    <row r="29" spans="1:21" x14ac:dyDescent="0.45">
      <c r="A29" s="4" t="str">
        <f>universe_median!A29</f>
        <v>Himachal Pradesh</v>
      </c>
      <c r="B29" s="2" t="str">
        <f>LEFT(universe_median!B29,FIND(")",universe_median!B29))</f>
        <v>Small (5-19)</v>
      </c>
      <c r="C29" s="50">
        <f>universe_median!C29</f>
        <v>9903.8857421875</v>
      </c>
      <c r="D29" s="50">
        <f>universe_median!D29</f>
        <v>1266.26416015625</v>
      </c>
      <c r="E29" s="50">
        <f>universe_median!E29</f>
        <v>4276.005859375</v>
      </c>
      <c r="F29" s="50">
        <f>universe_median!F29</f>
        <v>840.5980224609375</v>
      </c>
      <c r="G29" s="50">
        <f>universe_median!G29</f>
        <v>0</v>
      </c>
      <c r="H29" s="50">
        <f>universe_median!H29</f>
        <v>584.96209716796875</v>
      </c>
      <c r="I29" s="50">
        <f>universe_median!I29</f>
        <v>332.986083984375</v>
      </c>
      <c r="J29" s="50">
        <f>universe_median!J29</f>
        <v>636.90869140625</v>
      </c>
      <c r="K29" s="50">
        <f>universe_median!K29</f>
        <v>362.05868530273438</v>
      </c>
      <c r="L29" s="50">
        <f>universe_median!L29</f>
        <v>1895.5</v>
      </c>
      <c r="M29" s="50">
        <f>universe_median!M29</f>
        <v>18089.02734375</v>
      </c>
      <c r="N29" s="50">
        <f>universe_median!N29</f>
        <v>10581.255859375</v>
      </c>
      <c r="O29" s="50">
        <f>universe_median!O29</f>
        <v>45675.84765625</v>
      </c>
      <c r="P29" s="50">
        <f>universe_median!P29</f>
        <v>54946.7265625</v>
      </c>
      <c r="Q29" s="50">
        <f>universe_median!Q29</f>
        <v>4059.8564453125</v>
      </c>
      <c r="R29" s="50">
        <f>universe_median!R29</f>
        <v>37277.61328125</v>
      </c>
      <c r="S29" s="50">
        <f>universe_median!S29</f>
        <v>1860.7520751953125</v>
      </c>
      <c r="T29" s="50">
        <f>universe_median!T29</f>
        <v>41088.01953125</v>
      </c>
      <c r="U29" s="51">
        <f t="shared" ref="U29" si="7">SUM(C29:T31)</f>
        <v>267788.5432472229</v>
      </c>
    </row>
    <row r="30" spans="1:21" x14ac:dyDescent="0.45">
      <c r="A30" s="4" t="str">
        <f>universe_median!A30</f>
        <v>Himachal Pradesh</v>
      </c>
      <c r="B30" s="2" t="str">
        <f>LEFT(universe_median!B30,FIND(")",universe_median!B30))</f>
        <v>Medium (20-99)</v>
      </c>
      <c r="C30" s="50">
        <f>universe_median!C30</f>
        <v>332.52645874023438</v>
      </c>
      <c r="D30" s="50">
        <f>universe_median!D30</f>
        <v>456.6810302734375</v>
      </c>
      <c r="E30" s="50">
        <f>universe_median!E30</f>
        <v>4062.182861328125</v>
      </c>
      <c r="F30" s="50">
        <f>universe_median!F30</f>
        <v>1606.6346435546875</v>
      </c>
      <c r="G30" s="50">
        <f>universe_median!G30</f>
        <v>1593.4266357421875</v>
      </c>
      <c r="H30" s="50">
        <f>universe_median!H30</f>
        <v>1116.286865234375</v>
      </c>
      <c r="I30" s="50">
        <f>universe_median!I30</f>
        <v>478.86572265625</v>
      </c>
      <c r="J30" s="50">
        <f>universe_median!J30</f>
        <v>648.021728515625</v>
      </c>
      <c r="K30" s="50">
        <f>universe_median!K30</f>
        <v>306.5806884765625</v>
      </c>
      <c r="L30" s="50">
        <f>universe_median!L30</f>
        <v>240.9822998046875</v>
      </c>
      <c r="M30" s="50">
        <f>universe_median!M30</f>
        <v>1664.989501953125</v>
      </c>
      <c r="N30" s="50">
        <f>universe_median!N30</f>
        <v>6017.11083984375</v>
      </c>
      <c r="O30" s="50">
        <f>universe_median!O30</f>
        <v>750.14654541015625</v>
      </c>
      <c r="P30" s="50">
        <f>universe_median!P30</f>
        <v>1488.9705810546875</v>
      </c>
      <c r="Q30" s="50">
        <f>universe_median!Q30</f>
        <v>388.53347778320313</v>
      </c>
      <c r="R30" s="50">
        <f>universe_median!R30</f>
        <v>381.97116088867188</v>
      </c>
      <c r="S30" s="50">
        <f>universe_median!S30</f>
        <v>103.85269165039063</v>
      </c>
      <c r="T30" s="50">
        <f>universe_median!T30</f>
        <v>9494.7880859375</v>
      </c>
      <c r="U30" s="51"/>
    </row>
    <row r="31" spans="1:21" x14ac:dyDescent="0.45">
      <c r="A31" s="4" t="str">
        <f>universe_median!A31</f>
        <v>Himachal Pradesh</v>
      </c>
      <c r="B31" s="2" t="str">
        <f>LEFT(universe_median!B31,FIND(")",universe_median!B31))</f>
        <v>Large (100 or more)</v>
      </c>
      <c r="C31" s="50">
        <f>universe_median!C31</f>
        <v>44.600349426269531</v>
      </c>
      <c r="D31" s="50">
        <f>universe_median!D31</f>
        <v>141.60646057128906</v>
      </c>
      <c r="E31" s="50">
        <f>universe_median!E31</f>
        <v>4.7239952087402344</v>
      </c>
      <c r="F31" s="50">
        <f>universe_median!F31</f>
        <v>1047.296630859375</v>
      </c>
      <c r="G31" s="50">
        <f>universe_median!G31</f>
        <v>786.52984619140625</v>
      </c>
      <c r="H31" s="50">
        <f>universe_median!H31</f>
        <v>192.46192932128906</v>
      </c>
      <c r="I31" s="50">
        <f>universe_median!I31</f>
        <v>50.351245880126953</v>
      </c>
      <c r="J31" s="50">
        <f>universe_median!J31</f>
        <v>99.331001281738281</v>
      </c>
      <c r="K31" s="50">
        <f>universe_median!K31</f>
        <v>53.144866943359375</v>
      </c>
      <c r="L31" s="50">
        <f>universe_median!L31</f>
        <v>21.153844833374023</v>
      </c>
      <c r="M31" s="50">
        <f>universe_median!M31</f>
        <v>458.52316284179688</v>
      </c>
      <c r="N31" s="50">
        <f>universe_median!N31</f>
        <v>0</v>
      </c>
      <c r="O31" s="50">
        <f>universe_median!O31</f>
        <v>65.666664123535156</v>
      </c>
      <c r="P31" s="50">
        <f>universe_median!P31</f>
        <v>0</v>
      </c>
      <c r="Q31" s="50">
        <f>universe_median!Q31</f>
        <v>2.75</v>
      </c>
      <c r="R31" s="50">
        <f>universe_median!R31</f>
        <v>9.5833339691162109</v>
      </c>
      <c r="S31" s="50">
        <f>universe_median!S31</f>
        <v>0</v>
      </c>
      <c r="T31" s="50">
        <f>universe_median!T31</f>
        <v>0</v>
      </c>
      <c r="U31" s="51"/>
    </row>
    <row r="32" spans="1:21" x14ac:dyDescent="0.45">
      <c r="A32" s="4" t="str">
        <f>universe_median!A32</f>
        <v>Jammu &amp; Kashmir (union territory), Ladakh</v>
      </c>
      <c r="B32" s="2" t="str">
        <f>LEFT(universe_median!B32,FIND(")",universe_median!B32))</f>
        <v>Small (5-19)</v>
      </c>
      <c r="C32" s="50">
        <f>universe_median!C32</f>
        <v>24307.65625</v>
      </c>
      <c r="D32" s="50">
        <f>universe_median!D32</f>
        <v>18528.623046875</v>
      </c>
      <c r="E32" s="50">
        <f>universe_median!E32</f>
        <v>29611.4140625</v>
      </c>
      <c r="F32" s="50">
        <f>universe_median!F32</f>
        <v>1184.8365478515625</v>
      </c>
      <c r="G32" s="50">
        <f>universe_median!G32</f>
        <v>997.987548828125</v>
      </c>
      <c r="H32" s="50">
        <f>universe_median!H32</f>
        <v>4445.2666015625</v>
      </c>
      <c r="I32" s="50">
        <f>universe_median!I32</f>
        <v>4285.82421875</v>
      </c>
      <c r="J32" s="50">
        <f>universe_median!J32</f>
        <v>5249.64453125</v>
      </c>
      <c r="K32" s="50">
        <f>universe_median!K32</f>
        <v>1431.0791015625</v>
      </c>
      <c r="L32" s="50">
        <f>universe_median!L32</f>
        <v>304.76528930664063</v>
      </c>
      <c r="M32" s="50">
        <f>universe_median!M32</f>
        <v>75484.390625</v>
      </c>
      <c r="N32" s="50">
        <f>universe_median!N32</f>
        <v>27711.408203125</v>
      </c>
      <c r="O32" s="50">
        <f>universe_median!O32</f>
        <v>62249.55078125</v>
      </c>
      <c r="P32" s="50">
        <f>universe_median!P32</f>
        <v>140203.515625</v>
      </c>
      <c r="Q32" s="50">
        <f>universe_median!Q32</f>
        <v>2664.9755859375</v>
      </c>
      <c r="R32" s="50">
        <f>universe_median!R32</f>
        <v>12658.091796875</v>
      </c>
      <c r="S32" s="50">
        <f>universe_median!S32</f>
        <v>5838.36279296875</v>
      </c>
      <c r="T32" s="50">
        <f>universe_median!T32</f>
        <v>78878.6953125</v>
      </c>
      <c r="U32" s="51">
        <f t="shared" ref="U32" si="8">SUM(C32:T34)</f>
        <v>535874.60926246643</v>
      </c>
    </row>
    <row r="33" spans="1:21" x14ac:dyDescent="0.45">
      <c r="A33" s="4" t="str">
        <f>universe_median!A33</f>
        <v>Jammu &amp; Kashmir (union territory), Ladakh</v>
      </c>
      <c r="B33" s="2" t="str">
        <f>LEFT(universe_median!B33,FIND(")",universe_median!B33))</f>
        <v>Medium (20-99)</v>
      </c>
      <c r="C33" s="50">
        <f>universe_median!C33</f>
        <v>4216.5361328125</v>
      </c>
      <c r="D33" s="50">
        <f>universe_median!D33</f>
        <v>427.84841918945313</v>
      </c>
      <c r="E33" s="50">
        <f>universe_median!E33</f>
        <v>923.768310546875</v>
      </c>
      <c r="F33" s="50">
        <f>universe_median!F33</f>
        <v>896.10968017578125</v>
      </c>
      <c r="G33" s="50">
        <f>universe_median!G33</f>
        <v>55.061569213867188</v>
      </c>
      <c r="H33" s="50">
        <f>universe_median!H33</f>
        <v>746.98638916015625</v>
      </c>
      <c r="I33" s="50">
        <f>universe_median!I33</f>
        <v>620.22869873046875</v>
      </c>
      <c r="J33" s="50">
        <f>universe_median!J33</f>
        <v>769.8609619140625</v>
      </c>
      <c r="K33" s="50">
        <f>universe_median!K33</f>
        <v>854.275146484375</v>
      </c>
      <c r="L33" s="50">
        <f>universe_median!L33</f>
        <v>50.946094512939453</v>
      </c>
      <c r="M33" s="50">
        <f>universe_median!M33</f>
        <v>5068.03369140625</v>
      </c>
      <c r="N33" s="50">
        <f>universe_median!N33</f>
        <v>8126.291015625</v>
      </c>
      <c r="O33" s="50">
        <f>universe_median!O33</f>
        <v>637.42626953125</v>
      </c>
      <c r="P33" s="50">
        <f>universe_median!P33</f>
        <v>2368.242919921875</v>
      </c>
      <c r="Q33" s="50">
        <f>universe_median!Q33</f>
        <v>903.75067138671875</v>
      </c>
      <c r="R33" s="50">
        <f>universe_median!R33</f>
        <v>10279.826171875</v>
      </c>
      <c r="S33" s="50">
        <f>universe_median!S33</f>
        <v>122.04357147216797</v>
      </c>
      <c r="T33" s="50">
        <f>universe_median!T33</f>
        <v>2285.841064453125</v>
      </c>
      <c r="U33" s="51"/>
    </row>
    <row r="34" spans="1:21" x14ac:dyDescent="0.45">
      <c r="A34" s="4" t="str">
        <f>universe_median!A34</f>
        <v>Jammu &amp; Kashmir (union territory), Ladakh</v>
      </c>
      <c r="B34" s="2" t="str">
        <f>LEFT(universe_median!B34,FIND(")",universe_median!B34))</f>
        <v>Large (100 or more)</v>
      </c>
      <c r="C34" s="50">
        <f>universe_median!C34</f>
        <v>46.705406188964844</v>
      </c>
      <c r="D34" s="50">
        <f>universe_median!D34</f>
        <v>2</v>
      </c>
      <c r="E34" s="50">
        <f>universe_median!E34</f>
        <v>0</v>
      </c>
      <c r="F34" s="50">
        <f>universe_median!F34</f>
        <v>121.85272979736328</v>
      </c>
      <c r="G34" s="50">
        <f>universe_median!G34</f>
        <v>35.247722625732422</v>
      </c>
      <c r="H34" s="50">
        <f>universe_median!H34</f>
        <v>21.262479782104492</v>
      </c>
      <c r="I34" s="50">
        <f>universe_median!I34</f>
        <v>51.348407745361328</v>
      </c>
      <c r="J34" s="50">
        <f>universe_median!J34</f>
        <v>81.385330200195313</v>
      </c>
      <c r="K34" s="50">
        <f>universe_median!K34</f>
        <v>0</v>
      </c>
      <c r="L34" s="50">
        <f>universe_median!L34</f>
        <v>1</v>
      </c>
      <c r="M34" s="50">
        <f>universe_median!M34</f>
        <v>80.684150695800781</v>
      </c>
      <c r="N34" s="50">
        <f>universe_median!N34</f>
        <v>38.708335876464844</v>
      </c>
      <c r="O34" s="50">
        <f>universe_median!O34</f>
        <v>0</v>
      </c>
      <c r="P34" s="50">
        <f>universe_median!P34</f>
        <v>0</v>
      </c>
      <c r="Q34" s="50">
        <f>universe_median!Q34</f>
        <v>0</v>
      </c>
      <c r="R34" s="50">
        <f>universe_median!R34</f>
        <v>0</v>
      </c>
      <c r="S34" s="50">
        <f>universe_median!S34</f>
        <v>0</v>
      </c>
      <c r="T34" s="50">
        <f>universe_median!T34</f>
        <v>5.25</v>
      </c>
      <c r="U34" s="51"/>
    </row>
    <row r="35" spans="1:21" x14ac:dyDescent="0.45">
      <c r="A35" s="4" t="str">
        <f>universe_median!A35</f>
        <v>Jharkhand</v>
      </c>
      <c r="B35" s="2" t="str">
        <f>LEFT(universe_median!B35,FIND(")",universe_median!B35))</f>
        <v>Small (5-19)</v>
      </c>
      <c r="C35" s="50">
        <f>universe_median!C35</f>
        <v>26370.509765625</v>
      </c>
      <c r="D35" s="50">
        <f>universe_median!D35</f>
        <v>0</v>
      </c>
      <c r="E35" s="50">
        <f>universe_median!E35</f>
        <v>10843.93359375</v>
      </c>
      <c r="F35" s="50">
        <f>universe_median!F35</f>
        <v>1692.9649658203125</v>
      </c>
      <c r="G35" s="50">
        <f>universe_median!G35</f>
        <v>649.5001220703125</v>
      </c>
      <c r="H35" s="50">
        <f>universe_median!H35</f>
        <v>14336.349609375</v>
      </c>
      <c r="I35" s="50">
        <f>universe_median!I35</f>
        <v>2217.91748046875</v>
      </c>
      <c r="J35" s="50">
        <f>universe_median!J35</f>
        <v>444.30499267578125</v>
      </c>
      <c r="K35" s="50">
        <f>universe_median!K35</f>
        <v>2024.1065673828125</v>
      </c>
      <c r="L35" s="50">
        <f>universe_median!L35</f>
        <v>262.8297119140625</v>
      </c>
      <c r="M35" s="50">
        <f>universe_median!M35</f>
        <v>33216.83203125</v>
      </c>
      <c r="N35" s="50">
        <f>universe_median!N35</f>
        <v>22842.05078125</v>
      </c>
      <c r="O35" s="50">
        <f>universe_median!O35</f>
        <v>138373.6875</v>
      </c>
      <c r="P35" s="50">
        <f>universe_median!P35</f>
        <v>216742.84375</v>
      </c>
      <c r="Q35" s="50">
        <f>universe_median!Q35</f>
        <v>5011.44921875</v>
      </c>
      <c r="R35" s="50">
        <f>universe_median!R35</f>
        <v>67943.640625</v>
      </c>
      <c r="S35" s="50">
        <f>universe_median!S35</f>
        <v>32581.646484375</v>
      </c>
      <c r="T35" s="50">
        <f>universe_median!T35</f>
        <v>47834.78125</v>
      </c>
      <c r="U35" s="51">
        <f t="shared" ref="U35" si="9">SUM(C35:T37)</f>
        <v>716586.81436729431</v>
      </c>
    </row>
    <row r="36" spans="1:21" x14ac:dyDescent="0.45">
      <c r="A36" s="4" t="str">
        <f>universe_median!A36</f>
        <v>Jharkhand</v>
      </c>
      <c r="B36" s="2" t="str">
        <f>LEFT(universe_median!B36,FIND(")",universe_median!B36))</f>
        <v>Medium (20-99)</v>
      </c>
      <c r="C36" s="50">
        <f>universe_median!C36</f>
        <v>7933.3330078125</v>
      </c>
      <c r="D36" s="50">
        <f>universe_median!D36</f>
        <v>0</v>
      </c>
      <c r="E36" s="50">
        <f>universe_median!E36</f>
        <v>70.925796508789063</v>
      </c>
      <c r="F36" s="50">
        <f>universe_median!F36</f>
        <v>1241.1402587890625</v>
      </c>
      <c r="G36" s="50">
        <f>universe_median!G36</f>
        <v>58.986988067626953</v>
      </c>
      <c r="H36" s="50">
        <f>universe_median!H36</f>
        <v>1340.163330078125</v>
      </c>
      <c r="I36" s="50">
        <f>universe_median!I36</f>
        <v>2308.3447265625</v>
      </c>
      <c r="J36" s="50">
        <f>universe_median!J36</f>
        <v>1133.99609375</v>
      </c>
      <c r="K36" s="50">
        <f>universe_median!K36</f>
        <v>427.43557739257813</v>
      </c>
      <c r="L36" s="50">
        <f>universe_median!L36</f>
        <v>13314.8974609375</v>
      </c>
      <c r="M36" s="50">
        <f>universe_median!M36</f>
        <v>2501.18115234375</v>
      </c>
      <c r="N36" s="50">
        <f>universe_median!N36</f>
        <v>4443.13818359375</v>
      </c>
      <c r="O36" s="50">
        <f>universe_median!O36</f>
        <v>3351.45361328125</v>
      </c>
      <c r="P36" s="50">
        <f>universe_median!P36</f>
        <v>5048.16357421875</v>
      </c>
      <c r="Q36" s="50">
        <f>universe_median!Q36</f>
        <v>538.21246337890625</v>
      </c>
      <c r="R36" s="50">
        <f>universe_median!R36</f>
        <v>2070.5322265625</v>
      </c>
      <c r="S36" s="50">
        <f>universe_median!S36</f>
        <v>795.1119384765625</v>
      </c>
      <c r="T36" s="50">
        <f>universe_median!T36</f>
        <v>43483.08984375</v>
      </c>
      <c r="U36" s="51"/>
    </row>
    <row r="37" spans="1:21" x14ac:dyDescent="0.45">
      <c r="A37" s="4" t="str">
        <f>universe_median!A37</f>
        <v>Jharkhand</v>
      </c>
      <c r="B37" s="2" t="str">
        <f>LEFT(universe_median!B37,FIND(")",universe_median!B37))</f>
        <v>Large (100 or more)</v>
      </c>
      <c r="C37" s="50">
        <f>universe_median!C37</f>
        <v>75.75</v>
      </c>
      <c r="D37" s="50">
        <f>universe_median!D37</f>
        <v>0</v>
      </c>
      <c r="E37" s="50">
        <f>universe_median!E37</f>
        <v>89.768585205078125</v>
      </c>
      <c r="F37" s="50">
        <f>universe_median!F37</f>
        <v>20.722223281860352</v>
      </c>
      <c r="G37" s="50">
        <f>universe_median!G37</f>
        <v>1</v>
      </c>
      <c r="H37" s="50">
        <f>universe_median!H37</f>
        <v>543.58331298828125</v>
      </c>
      <c r="I37" s="50">
        <f>universe_median!I37</f>
        <v>24.742485046386719</v>
      </c>
      <c r="J37" s="50">
        <f>universe_median!J37</f>
        <v>317.61428833007813</v>
      </c>
      <c r="K37" s="50">
        <f>universe_median!K37</f>
        <v>17.791667938232422</v>
      </c>
      <c r="L37" s="50">
        <f>universe_median!L37</f>
        <v>1019.8493041992188</v>
      </c>
      <c r="M37" s="50">
        <f>universe_median!M37</f>
        <v>286.08255004882813</v>
      </c>
      <c r="N37" s="50">
        <f>universe_median!N37</f>
        <v>556.4241943359375</v>
      </c>
      <c r="O37" s="50">
        <f>universe_median!O37</f>
        <v>96.125007629394531</v>
      </c>
      <c r="P37" s="50">
        <f>universe_median!P37</f>
        <v>3</v>
      </c>
      <c r="Q37" s="50">
        <f>universe_median!Q37</f>
        <v>10.182249069213867</v>
      </c>
      <c r="R37" s="50">
        <f>universe_median!R37</f>
        <v>0</v>
      </c>
      <c r="S37" s="50">
        <f>universe_median!S37</f>
        <v>18.583333969116211</v>
      </c>
      <c r="T37" s="50">
        <f>universe_median!T37</f>
        <v>56.140480041503906</v>
      </c>
      <c r="U37" s="51"/>
    </row>
    <row r="38" spans="1:21" x14ac:dyDescent="0.45">
      <c r="A38" s="4" t="str">
        <f>universe_median!A38</f>
        <v>Karnataka</v>
      </c>
      <c r="B38" s="2" t="str">
        <f>LEFT(universe_median!B38,FIND(")",universe_median!B38))</f>
        <v>Small (5-19)</v>
      </c>
      <c r="C38" s="50">
        <f>universe_median!C38</f>
        <v>177615.796875</v>
      </c>
      <c r="D38" s="50">
        <f>universe_median!D38</f>
        <v>79477.328125</v>
      </c>
      <c r="E38" s="50">
        <f>universe_median!E38</f>
        <v>133645.9375</v>
      </c>
      <c r="F38" s="50">
        <f>universe_median!F38</f>
        <v>59888.59375</v>
      </c>
      <c r="G38" s="50">
        <f>universe_median!G38</f>
        <v>5001.03466796875</v>
      </c>
      <c r="H38" s="50">
        <f>universe_median!H38</f>
        <v>13213.2236328125</v>
      </c>
      <c r="I38" s="50">
        <f>universe_median!I38</f>
        <v>8331.8515625</v>
      </c>
      <c r="J38" s="50">
        <f>universe_median!J38</f>
        <v>16011.0107421875</v>
      </c>
      <c r="K38" s="50">
        <f>universe_median!K38</f>
        <v>13789.9052734375</v>
      </c>
      <c r="L38" s="50">
        <f>universe_median!L38</f>
        <v>19483.486328125</v>
      </c>
      <c r="M38" s="50">
        <f>universe_median!M38</f>
        <v>230672.125</v>
      </c>
      <c r="N38" s="50">
        <f>universe_median!N38</f>
        <v>56727.36328125</v>
      </c>
      <c r="O38" s="50">
        <f>universe_median!O38</f>
        <v>194717.609375</v>
      </c>
      <c r="P38" s="50">
        <f>universe_median!P38</f>
        <v>402212</v>
      </c>
      <c r="Q38" s="50">
        <f>universe_median!Q38</f>
        <v>88764.6015625</v>
      </c>
      <c r="R38" s="50">
        <f>universe_median!R38</f>
        <v>147587.96875</v>
      </c>
      <c r="S38" s="50">
        <f>universe_median!S38</f>
        <v>55314.49609375</v>
      </c>
      <c r="T38" s="50">
        <f>universe_median!T38</f>
        <v>264030.96875</v>
      </c>
      <c r="U38" s="51">
        <f t="shared" ref="U38" si="10">SUM(C38:T40)</f>
        <v>2295834.3709869385</v>
      </c>
    </row>
    <row r="39" spans="1:21" x14ac:dyDescent="0.45">
      <c r="A39" s="4" t="str">
        <f>universe_median!A39</f>
        <v>Karnataka</v>
      </c>
      <c r="B39" s="2" t="str">
        <f>LEFT(universe_median!B39,FIND(")",universe_median!B39))</f>
        <v>Medium (20-99)</v>
      </c>
      <c r="C39" s="50">
        <f>universe_median!C39</f>
        <v>8125.04833984375</v>
      </c>
      <c r="D39" s="50">
        <f>universe_median!D39</f>
        <v>0</v>
      </c>
      <c r="E39" s="50">
        <f>universe_median!E39</f>
        <v>18918.033203125</v>
      </c>
      <c r="F39" s="50">
        <f>universe_median!F39</f>
        <v>938.43756103515625</v>
      </c>
      <c r="G39" s="50">
        <f>universe_median!G39</f>
        <v>1293.3541259765625</v>
      </c>
      <c r="H39" s="50">
        <f>universe_median!H39</f>
        <v>2687.98974609375</v>
      </c>
      <c r="I39" s="50">
        <f>universe_median!I39</f>
        <v>1673.1422119140625</v>
      </c>
      <c r="J39" s="50">
        <f>universe_median!J39</f>
        <v>294.81427001953125</v>
      </c>
      <c r="K39" s="50">
        <f>universe_median!K39</f>
        <v>12336.357421875</v>
      </c>
      <c r="L39" s="50">
        <f>universe_median!L39</f>
        <v>2026.913818359375</v>
      </c>
      <c r="M39" s="50">
        <f>universe_median!M39</f>
        <v>18327.0859375</v>
      </c>
      <c r="N39" s="50">
        <f>universe_median!N39</f>
        <v>70967.2421875</v>
      </c>
      <c r="O39" s="50">
        <f>universe_median!O39</f>
        <v>48239.7421875</v>
      </c>
      <c r="P39" s="50">
        <f>universe_median!P39</f>
        <v>50101.51171875</v>
      </c>
      <c r="Q39" s="50">
        <f>universe_median!Q39</f>
        <v>5864.07421875</v>
      </c>
      <c r="R39" s="50">
        <f>universe_median!R39</f>
        <v>6911.41650390625</v>
      </c>
      <c r="S39" s="50">
        <f>universe_median!S39</f>
        <v>41747.86328125</v>
      </c>
      <c r="T39" s="50">
        <f>universe_median!T39</f>
        <v>18165.568359375</v>
      </c>
      <c r="U39" s="51"/>
    </row>
    <row r="40" spans="1:21" x14ac:dyDescent="0.45">
      <c r="A40" s="4" t="str">
        <f>universe_median!A40</f>
        <v>Karnataka</v>
      </c>
      <c r="B40" s="2" t="str">
        <f>LEFT(universe_median!B40,FIND(")",universe_median!B40))</f>
        <v>Large (100 or more)</v>
      </c>
      <c r="C40" s="50">
        <f>universe_median!C40</f>
        <v>1630.6358642578125</v>
      </c>
      <c r="D40" s="50">
        <f>universe_median!D40</f>
        <v>73.133026123046875</v>
      </c>
      <c r="E40" s="50">
        <f>universe_median!E40</f>
        <v>748.3726806640625</v>
      </c>
      <c r="F40" s="50">
        <f>universe_median!F40</f>
        <v>201.10356140136719</v>
      </c>
      <c r="G40" s="50">
        <f>universe_median!G40</f>
        <v>134.79624938964844</v>
      </c>
      <c r="H40" s="50">
        <f>universe_median!H40</f>
        <v>243.58935546875</v>
      </c>
      <c r="I40" s="50">
        <f>universe_median!I40</f>
        <v>75.862197875976563</v>
      </c>
      <c r="J40" s="50">
        <f>universe_median!J40</f>
        <v>127.85733032226563</v>
      </c>
      <c r="K40" s="50">
        <f>universe_median!K40</f>
        <v>338.09869384765625</v>
      </c>
      <c r="L40" s="50">
        <f>universe_median!L40</f>
        <v>540.86572265625</v>
      </c>
      <c r="M40" s="50">
        <f>universe_median!M40</f>
        <v>806.73101806640625</v>
      </c>
      <c r="N40" s="50">
        <f>universe_median!N40</f>
        <v>332.60000610351563</v>
      </c>
      <c r="O40" s="50">
        <f>universe_median!O40</f>
        <v>135.8175048828125</v>
      </c>
      <c r="P40" s="50">
        <f>universe_median!P40</f>
        <v>43.5</v>
      </c>
      <c r="Q40" s="50">
        <f>universe_median!Q40</f>
        <v>513.13262939453125</v>
      </c>
      <c r="R40" s="50">
        <f>universe_median!R40</f>
        <v>103</v>
      </c>
      <c r="S40" s="50">
        <f>universe_median!S40</f>
        <v>624.5018310546875</v>
      </c>
      <c r="T40" s="50">
        <f>universe_median!T40</f>
        <v>14056.876953125</v>
      </c>
      <c r="U40" s="51"/>
    </row>
    <row r="41" spans="1:21" x14ac:dyDescent="0.45">
      <c r="A41" s="4" t="str">
        <f>universe_median!A41</f>
        <v>Kerala</v>
      </c>
      <c r="B41" s="2" t="str">
        <f>LEFT(universe_median!B41,FIND(")",universe_median!B41))</f>
        <v>Small (5-19)</v>
      </c>
      <c r="C41" s="50">
        <f>universe_median!C41</f>
        <v>86701.421875</v>
      </c>
      <c r="D41" s="50">
        <f>universe_median!D41</f>
        <v>40293.33984375</v>
      </c>
      <c r="E41" s="50">
        <f>universe_median!E41</f>
        <v>19301.583984375</v>
      </c>
      <c r="F41" s="50">
        <f>universe_median!F41</f>
        <v>6896.25</v>
      </c>
      <c r="G41" s="50">
        <f>universe_median!G41</f>
        <v>1659.2918701171875</v>
      </c>
      <c r="H41" s="50">
        <f>universe_median!H41</f>
        <v>9198.091796875</v>
      </c>
      <c r="I41" s="50">
        <f>universe_median!I41</f>
        <v>3954.73388671875</v>
      </c>
      <c r="J41" s="50">
        <f>universe_median!J41</f>
        <v>1237.24365234375</v>
      </c>
      <c r="K41" s="50">
        <f>universe_median!K41</f>
        <v>32326.21875</v>
      </c>
      <c r="L41" s="50">
        <f>universe_median!L41</f>
        <v>1428.6820068359375</v>
      </c>
      <c r="M41" s="50">
        <f>universe_median!M41</f>
        <v>47341.4375</v>
      </c>
      <c r="N41" s="50">
        <f>universe_median!N41</f>
        <v>43718.0390625</v>
      </c>
      <c r="O41" s="50">
        <f>universe_median!O41</f>
        <v>59540.4921875</v>
      </c>
      <c r="P41" s="50">
        <f>universe_median!P41</f>
        <v>128584.046875</v>
      </c>
      <c r="Q41" s="50">
        <f>universe_median!Q41</f>
        <v>6342.453125</v>
      </c>
      <c r="R41" s="50">
        <f>universe_median!R41</f>
        <v>78390.5</v>
      </c>
      <c r="S41" s="50">
        <f>universe_median!S41</f>
        <v>10727.728515625</v>
      </c>
      <c r="T41" s="50">
        <f>universe_median!T41</f>
        <v>225788.328125</v>
      </c>
      <c r="U41" s="51">
        <f t="shared" ref="U41" si="11">SUM(C41:T43)</f>
        <v>1104902.388469696</v>
      </c>
    </row>
    <row r="42" spans="1:21" x14ac:dyDescent="0.45">
      <c r="A42" s="4" t="str">
        <f>universe_median!A42</f>
        <v>Kerala</v>
      </c>
      <c r="B42" s="2" t="str">
        <f>LEFT(universe_median!B42,FIND(")",universe_median!B42))</f>
        <v>Medium (20-99)</v>
      </c>
      <c r="C42" s="50">
        <f>universe_median!C42</f>
        <v>37256.515625</v>
      </c>
      <c r="D42" s="50">
        <f>universe_median!D42</f>
        <v>5263.240234375</v>
      </c>
      <c r="E42" s="50">
        <f>universe_median!E42</f>
        <v>10358.5673828125</v>
      </c>
      <c r="F42" s="50">
        <f>universe_median!F42</f>
        <v>7885.99560546875</v>
      </c>
      <c r="G42" s="50">
        <f>universe_median!G42</f>
        <v>2294.817626953125</v>
      </c>
      <c r="H42" s="50">
        <f>universe_median!H42</f>
        <v>3278.251953125</v>
      </c>
      <c r="I42" s="50">
        <f>universe_median!I42</f>
        <v>2681.94189453125</v>
      </c>
      <c r="J42" s="50">
        <f>universe_median!J42</f>
        <v>7377.904296875</v>
      </c>
      <c r="K42" s="50">
        <f>universe_median!K42</f>
        <v>5942.50537109375</v>
      </c>
      <c r="L42" s="50">
        <f>universe_median!L42</f>
        <v>1141.8580322265625</v>
      </c>
      <c r="M42" s="50">
        <f>universe_median!M42</f>
        <v>19554.361328125</v>
      </c>
      <c r="N42" s="50">
        <f>universe_median!N42</f>
        <v>26098.5234375</v>
      </c>
      <c r="O42" s="50">
        <f>universe_median!O42</f>
        <v>18130.740234375</v>
      </c>
      <c r="P42" s="50">
        <f>universe_median!P42</f>
        <v>40218.84375</v>
      </c>
      <c r="Q42" s="50">
        <f>universe_median!Q42</f>
        <v>3456.49658203125</v>
      </c>
      <c r="R42" s="50">
        <f>universe_median!R42</f>
        <v>35583.140625</v>
      </c>
      <c r="S42" s="50">
        <f>universe_median!S42</f>
        <v>15762.904296875</v>
      </c>
      <c r="T42" s="50">
        <f>universe_median!T42</f>
        <v>37199.4921875</v>
      </c>
      <c r="U42" s="51"/>
    </row>
    <row r="43" spans="1:21" x14ac:dyDescent="0.45">
      <c r="A43" s="4" t="str">
        <f>universe_median!A43</f>
        <v>Kerala</v>
      </c>
      <c r="B43" s="2" t="str">
        <f>LEFT(universe_median!B43,FIND(")",universe_median!B43))</f>
        <v>Large (100 or more)</v>
      </c>
      <c r="C43" s="50">
        <f>universe_median!C43</f>
        <v>1469.17431640625</v>
      </c>
      <c r="D43" s="50">
        <f>universe_median!D43</f>
        <v>220.96488952636719</v>
      </c>
      <c r="E43" s="50">
        <f>universe_median!E43</f>
        <v>50.538974761962891</v>
      </c>
      <c r="F43" s="50">
        <f>universe_median!F43</f>
        <v>67.333328247070313</v>
      </c>
      <c r="G43" s="50">
        <f>universe_median!G43</f>
        <v>34.879627227783203</v>
      </c>
      <c r="H43" s="50">
        <f>universe_median!H43</f>
        <v>103.45951080322266</v>
      </c>
      <c r="I43" s="50">
        <f>universe_median!I43</f>
        <v>119.73219299316406</v>
      </c>
      <c r="J43" s="50">
        <f>universe_median!J43</f>
        <v>77</v>
      </c>
      <c r="K43" s="50">
        <f>universe_median!K43</f>
        <v>57.068370819091797</v>
      </c>
      <c r="L43" s="50">
        <f>universe_median!L43</f>
        <v>2531.586669921875</v>
      </c>
      <c r="M43" s="50">
        <f>universe_median!M43</f>
        <v>1322.794921875</v>
      </c>
      <c r="N43" s="50">
        <f>universe_median!N43</f>
        <v>2203.721923828125</v>
      </c>
      <c r="O43" s="50">
        <f>universe_median!O43</f>
        <v>237.83332824707031</v>
      </c>
      <c r="P43" s="50">
        <f>universe_median!P43</f>
        <v>4431.9130859375</v>
      </c>
      <c r="Q43" s="50">
        <f>universe_median!Q43</f>
        <v>3582.444091796875</v>
      </c>
      <c r="R43" s="50">
        <f>universe_median!R43</f>
        <v>69</v>
      </c>
      <c r="S43" s="50">
        <f>universe_median!S43</f>
        <v>1765.451416015625</v>
      </c>
      <c r="T43" s="50">
        <f>universe_median!T43</f>
        <v>3641.50830078125</v>
      </c>
      <c r="U43" s="51"/>
    </row>
    <row r="44" spans="1:21" x14ac:dyDescent="0.45">
      <c r="A44" s="4" t="str">
        <f>universe_median!A44</f>
        <v>Madhya Pradesh</v>
      </c>
      <c r="B44" s="2" t="str">
        <f>LEFT(universe_median!B44,FIND(")",universe_median!B44))</f>
        <v>Small (5-19)</v>
      </c>
      <c r="C44" s="50">
        <f>universe_median!C44</f>
        <v>173575.1875</v>
      </c>
      <c r="D44" s="50">
        <f>universe_median!D44</f>
        <v>12521.6826171875</v>
      </c>
      <c r="E44" s="50">
        <f>universe_median!E44</f>
        <v>59728.0859375</v>
      </c>
      <c r="F44" s="50">
        <f>universe_median!F44</f>
        <v>21276.0625</v>
      </c>
      <c r="G44" s="50">
        <f>universe_median!G44</f>
        <v>7134.03125</v>
      </c>
      <c r="H44" s="50">
        <f>universe_median!H44</f>
        <v>24936.017578125</v>
      </c>
      <c r="I44" s="50">
        <f>universe_median!I44</f>
        <v>55524.3984375</v>
      </c>
      <c r="J44" s="50">
        <f>universe_median!J44</f>
        <v>55435</v>
      </c>
      <c r="K44" s="50">
        <f>universe_median!K44</f>
        <v>12273.6640625</v>
      </c>
      <c r="L44" s="50">
        <f>universe_median!L44</f>
        <v>8370.068359375</v>
      </c>
      <c r="M44" s="50">
        <f>universe_median!M44</f>
        <v>95251.234375</v>
      </c>
      <c r="N44" s="50">
        <f>universe_median!N44</f>
        <v>110070.125</v>
      </c>
      <c r="O44" s="50">
        <f>universe_median!O44</f>
        <v>204905.203125</v>
      </c>
      <c r="P44" s="50">
        <f>universe_median!P44</f>
        <v>722401.9375</v>
      </c>
      <c r="Q44" s="50">
        <f>universe_median!Q44</f>
        <v>11938.515625</v>
      </c>
      <c r="R44" s="50">
        <f>universe_median!R44</f>
        <v>202164.6875</v>
      </c>
      <c r="S44" s="50">
        <f>universe_median!S44</f>
        <v>42729.8984375</v>
      </c>
      <c r="T44" s="50">
        <f>universe_median!T44</f>
        <v>216887.859375</v>
      </c>
      <c r="U44" s="51">
        <f t="shared" ref="U44" si="12">SUM(C44:T46)</f>
        <v>2225421.8008232117</v>
      </c>
    </row>
    <row r="45" spans="1:21" x14ac:dyDescent="0.45">
      <c r="A45" s="4" t="str">
        <f>universe_median!A45</f>
        <v>Madhya Pradesh</v>
      </c>
      <c r="B45" s="2" t="str">
        <f>LEFT(universe_median!B45,FIND(")",universe_median!B45))</f>
        <v>Medium (20-99)</v>
      </c>
      <c r="C45" s="50">
        <f>universe_median!C45</f>
        <v>12551.640625</v>
      </c>
      <c r="D45" s="50">
        <f>universe_median!D45</f>
        <v>203.61418151855469</v>
      </c>
      <c r="E45" s="50">
        <f>universe_median!E45</f>
        <v>5134.42626953125</v>
      </c>
      <c r="F45" s="50">
        <f>universe_median!F45</f>
        <v>2050.701171875</v>
      </c>
      <c r="G45" s="50">
        <f>universe_median!G45</f>
        <v>455.00689697265625</v>
      </c>
      <c r="H45" s="50">
        <f>universe_median!H45</f>
        <v>8916.779296875</v>
      </c>
      <c r="I45" s="50">
        <f>universe_median!I45</f>
        <v>1777.58642578125</v>
      </c>
      <c r="J45" s="50">
        <f>universe_median!J45</f>
        <v>2983.15673828125</v>
      </c>
      <c r="K45" s="50">
        <f>universe_median!K45</f>
        <v>6019.22412109375</v>
      </c>
      <c r="L45" s="50">
        <f>universe_median!L45</f>
        <v>344.91372680664063</v>
      </c>
      <c r="M45" s="50">
        <f>universe_median!M45</f>
        <v>8887.9775390625</v>
      </c>
      <c r="N45" s="50">
        <f>universe_median!N45</f>
        <v>20134.021484375</v>
      </c>
      <c r="O45" s="50">
        <f>universe_median!O45</f>
        <v>33077.2578125</v>
      </c>
      <c r="P45" s="50">
        <f>universe_median!P45</f>
        <v>18141.716796875</v>
      </c>
      <c r="Q45" s="50">
        <f>universe_median!Q45</f>
        <v>27396.5390625</v>
      </c>
      <c r="R45" s="50">
        <f>universe_median!R45</f>
        <v>8722.7607421875</v>
      </c>
      <c r="S45" s="50">
        <f>universe_median!S45</f>
        <v>10196.05078125</v>
      </c>
      <c r="T45" s="50">
        <f>universe_median!T45</f>
        <v>9521.0244140625</v>
      </c>
      <c r="U45" s="51"/>
    </row>
    <row r="46" spans="1:21" x14ac:dyDescent="0.45">
      <c r="A46" s="4" t="str">
        <f>universe_median!A46</f>
        <v>Madhya Pradesh</v>
      </c>
      <c r="B46" s="2" t="str">
        <f>LEFT(universe_median!B46,FIND(")",universe_median!B46))</f>
        <v>Large (100 or more)</v>
      </c>
      <c r="C46" s="50">
        <f>universe_median!C46</f>
        <v>288.80862426757813</v>
      </c>
      <c r="D46" s="50">
        <f>universe_median!D46</f>
        <v>40.900001525878906</v>
      </c>
      <c r="E46" s="50">
        <f>universe_median!E46</f>
        <v>4326.42578125</v>
      </c>
      <c r="F46" s="50">
        <f>universe_median!F46</f>
        <v>198.43473815917969</v>
      </c>
      <c r="G46" s="50">
        <f>universe_median!G46</f>
        <v>112.01853942871094</v>
      </c>
      <c r="H46" s="50">
        <f>universe_median!H46</f>
        <v>231.97447204589844</v>
      </c>
      <c r="I46" s="50">
        <f>universe_median!I46</f>
        <v>63.730369567871094</v>
      </c>
      <c r="J46" s="50">
        <f>universe_median!J46</f>
        <v>96.193626403808594</v>
      </c>
      <c r="K46" s="50">
        <f>universe_median!K46</f>
        <v>95.094070434570313</v>
      </c>
      <c r="L46" s="50">
        <f>universe_median!L46</f>
        <v>33.649295806884766</v>
      </c>
      <c r="M46" s="50">
        <f>universe_median!M46</f>
        <v>2826.68359375</v>
      </c>
      <c r="N46" s="50">
        <f>universe_median!N46</f>
        <v>196</v>
      </c>
      <c r="O46" s="50">
        <f>universe_median!O46</f>
        <v>38</v>
      </c>
      <c r="P46" s="50">
        <f>universe_median!P46</f>
        <v>23.5</v>
      </c>
      <c r="Q46" s="50">
        <f>universe_median!Q46</f>
        <v>912.9058837890625</v>
      </c>
      <c r="R46" s="50">
        <f>universe_median!R46</f>
        <v>13.25</v>
      </c>
      <c r="S46" s="50">
        <f>universe_median!S46</f>
        <v>1247.5948486328125</v>
      </c>
      <c r="T46" s="50">
        <f>universe_median!T46</f>
        <v>1038.5797119140625</v>
      </c>
      <c r="U46" s="51"/>
    </row>
    <row r="47" spans="1:21" x14ac:dyDescent="0.45">
      <c r="A47" s="4" t="str">
        <f>universe_median!A47</f>
        <v>Maharashtra</v>
      </c>
      <c r="B47" s="2" t="str">
        <f>LEFT(universe_median!B47,FIND(")",universe_median!B47))</f>
        <v>Small (5-19)</v>
      </c>
      <c r="C47" s="50">
        <f>universe_median!C47</f>
        <v>424378.25</v>
      </c>
      <c r="D47" s="50">
        <f>universe_median!D47</f>
        <v>72581.6171875</v>
      </c>
      <c r="E47" s="50">
        <f>universe_median!E47</f>
        <v>247224.390625</v>
      </c>
      <c r="F47" s="50">
        <f>universe_median!F47</f>
        <v>59836.30859375</v>
      </c>
      <c r="G47" s="50">
        <f>universe_median!G47</f>
        <v>20280.01171875</v>
      </c>
      <c r="H47" s="50">
        <f>universe_median!H47</f>
        <v>276593.28125</v>
      </c>
      <c r="I47" s="50">
        <f>universe_median!I47</f>
        <v>7590.9716796875</v>
      </c>
      <c r="J47" s="50">
        <f>universe_median!J47</f>
        <v>47071.1171875</v>
      </c>
      <c r="K47" s="50">
        <f>universe_median!K47</f>
        <v>77538.6484375</v>
      </c>
      <c r="L47" s="50">
        <f>universe_median!L47</f>
        <v>12815.2275390625</v>
      </c>
      <c r="M47" s="50">
        <f>universe_median!M47</f>
        <v>665608.625</v>
      </c>
      <c r="N47" s="50">
        <f>universe_median!N47</f>
        <v>247597</v>
      </c>
      <c r="O47" s="50">
        <f>universe_median!O47</f>
        <v>577203.5</v>
      </c>
      <c r="P47" s="50">
        <f>universe_median!P47</f>
        <v>1295796</v>
      </c>
      <c r="Q47" s="50">
        <f>universe_median!Q47</f>
        <v>132527.578125</v>
      </c>
      <c r="R47" s="50">
        <f>universe_median!R47</f>
        <v>482308.65625</v>
      </c>
      <c r="S47" s="50">
        <f>universe_median!S47</f>
        <v>77573.03125</v>
      </c>
      <c r="T47" s="50">
        <f>universe_median!T47</f>
        <v>1486319.625</v>
      </c>
      <c r="U47" s="51">
        <f t="shared" ref="U47" si="13">SUM(C47:T49)</f>
        <v>7893745.6583557129</v>
      </c>
    </row>
    <row r="48" spans="1:21" x14ac:dyDescent="0.45">
      <c r="A48" s="4" t="str">
        <f>universe_median!A48</f>
        <v>Maharashtra</v>
      </c>
      <c r="B48" s="2" t="str">
        <f>LEFT(universe_median!B48,FIND(")",universe_median!B48))</f>
        <v>Medium (20-99)</v>
      </c>
      <c r="C48" s="50">
        <f>universe_median!C48</f>
        <v>177428.203125</v>
      </c>
      <c r="D48" s="50">
        <f>universe_median!D48</f>
        <v>70496.9609375</v>
      </c>
      <c r="E48" s="50">
        <f>universe_median!E48</f>
        <v>75773.109375</v>
      </c>
      <c r="F48" s="50">
        <f>universe_median!F48</f>
        <v>28860.796875</v>
      </c>
      <c r="G48" s="50">
        <f>universe_median!G48</f>
        <v>32099.9765625</v>
      </c>
      <c r="H48" s="50">
        <f>universe_median!H48</f>
        <v>16450.861328125</v>
      </c>
      <c r="I48" s="50">
        <f>universe_median!I48</f>
        <v>25553.908203125</v>
      </c>
      <c r="J48" s="50">
        <f>universe_median!J48</f>
        <v>4833</v>
      </c>
      <c r="K48" s="50">
        <f>universe_median!K48</f>
        <v>45834.16015625</v>
      </c>
      <c r="L48" s="50">
        <f>universe_median!L48</f>
        <v>11907.5791015625</v>
      </c>
      <c r="M48" s="50">
        <f>universe_median!M48</f>
        <v>188947.421875</v>
      </c>
      <c r="N48" s="50">
        <f>universe_median!N48</f>
        <v>309274.4375</v>
      </c>
      <c r="O48" s="50">
        <f>universe_median!O48</f>
        <v>186949.3125</v>
      </c>
      <c r="P48" s="50">
        <f>universe_median!P48</f>
        <v>112532.328125</v>
      </c>
      <c r="Q48" s="50">
        <f>universe_median!Q48</f>
        <v>35390.2578125</v>
      </c>
      <c r="R48" s="50">
        <f>universe_median!R48</f>
        <v>80187.625</v>
      </c>
      <c r="S48" s="50">
        <f>universe_median!S48</f>
        <v>22264.25</v>
      </c>
      <c r="T48" s="50">
        <f>universe_median!T48</f>
        <v>220527.71875</v>
      </c>
      <c r="U48" s="51"/>
    </row>
    <row r="49" spans="1:21" x14ac:dyDescent="0.45">
      <c r="A49" s="4" t="str">
        <f>universe_median!A49</f>
        <v>Maharashtra</v>
      </c>
      <c r="B49" s="2" t="str">
        <f>LEFT(universe_median!B49,FIND(")",universe_median!B49))</f>
        <v>Large (100 or more)</v>
      </c>
      <c r="C49" s="50">
        <f>universe_median!C49</f>
        <v>1388.1754150390625</v>
      </c>
      <c r="D49" s="50">
        <f>universe_median!D49</f>
        <v>518.5814208984375</v>
      </c>
      <c r="E49" s="50">
        <f>universe_median!E49</f>
        <v>424.46591186523438</v>
      </c>
      <c r="F49" s="50">
        <f>universe_median!F49</f>
        <v>1079.5</v>
      </c>
      <c r="G49" s="50">
        <f>universe_median!G49</f>
        <v>455.66665649414063</v>
      </c>
      <c r="H49" s="50">
        <f>universe_median!H49</f>
        <v>924.39971923828125</v>
      </c>
      <c r="I49" s="50">
        <f>universe_median!I49</f>
        <v>4768.83203125</v>
      </c>
      <c r="J49" s="50">
        <f>universe_median!J49</f>
        <v>300.6473388671875</v>
      </c>
      <c r="K49" s="50">
        <f>universe_median!K49</f>
        <v>755.4521484375</v>
      </c>
      <c r="L49" s="50">
        <f>universe_median!L49</f>
        <v>145.01815795898438</v>
      </c>
      <c r="M49" s="50">
        <f>universe_median!M49</f>
        <v>8790.830078125</v>
      </c>
      <c r="N49" s="50">
        <f>universe_median!N49</f>
        <v>11029.1376953125</v>
      </c>
      <c r="O49" s="50">
        <f>universe_median!O49</f>
        <v>1479.5</v>
      </c>
      <c r="P49" s="50">
        <f>universe_median!P49</f>
        <v>934.15081787109375</v>
      </c>
      <c r="Q49" s="50">
        <f>universe_median!Q49</f>
        <v>839.06146240234375</v>
      </c>
      <c r="R49" s="50">
        <f>universe_median!R49</f>
        <v>811.5789794921875</v>
      </c>
      <c r="S49" s="50">
        <f>universe_median!S49</f>
        <v>1467.005615234375</v>
      </c>
      <c r="T49" s="50">
        <f>universe_median!T49</f>
        <v>1477.9078369140625</v>
      </c>
      <c r="U49" s="51"/>
    </row>
    <row r="50" spans="1:21" x14ac:dyDescent="0.45">
      <c r="A50" s="4" t="str">
        <f>universe_median!A50</f>
        <v>Odisha</v>
      </c>
      <c r="B50" s="2" t="str">
        <f>LEFT(universe_median!B50,FIND(")",universe_median!B50))</f>
        <v>Small (5-19)</v>
      </c>
      <c r="C50" s="50">
        <f>universe_median!C50</f>
        <v>121827.046875</v>
      </c>
      <c r="D50" s="50">
        <f>universe_median!D50</f>
        <v>5011.9287109375</v>
      </c>
      <c r="E50" s="50">
        <f>universe_median!E50</f>
        <v>51233.3359375</v>
      </c>
      <c r="F50" s="50">
        <f>universe_median!F50</f>
        <v>4791.0703125</v>
      </c>
      <c r="G50" s="50">
        <f>universe_median!G50</f>
        <v>2525.666748046875</v>
      </c>
      <c r="H50" s="50">
        <f>universe_median!H50</f>
        <v>4372.25927734375</v>
      </c>
      <c r="I50" s="50">
        <f>universe_median!I50</f>
        <v>6755.42431640625</v>
      </c>
      <c r="J50" s="50">
        <f>universe_median!J50</f>
        <v>0</v>
      </c>
      <c r="K50" s="50">
        <f>universe_median!K50</f>
        <v>36662.6328125</v>
      </c>
      <c r="L50" s="50">
        <f>universe_median!L50</f>
        <v>950.3658447265625</v>
      </c>
      <c r="M50" s="50">
        <f>universe_median!M50</f>
        <v>56069.26171875</v>
      </c>
      <c r="N50" s="50">
        <f>universe_median!N50</f>
        <v>52022.94921875</v>
      </c>
      <c r="O50" s="50">
        <f>universe_median!O50</f>
        <v>117939.0078125</v>
      </c>
      <c r="P50" s="50">
        <f>universe_median!P50</f>
        <v>283352.78125</v>
      </c>
      <c r="Q50" s="50">
        <f>universe_median!Q50</f>
        <v>7533.4443359375</v>
      </c>
      <c r="R50" s="50">
        <f>universe_median!R50</f>
        <v>60365.19140625</v>
      </c>
      <c r="S50" s="50">
        <f>universe_median!S50</f>
        <v>24693.369140625</v>
      </c>
      <c r="T50" s="50">
        <f>universe_median!T50</f>
        <v>187283.484375</v>
      </c>
      <c r="U50" s="51">
        <f t="shared" ref="U50" si="14">SUM(C50:T52)</f>
        <v>1374714.3061280251</v>
      </c>
    </row>
    <row r="51" spans="1:21" x14ac:dyDescent="0.45">
      <c r="A51" s="4" t="str">
        <f>universe_median!A51</f>
        <v>Odisha</v>
      </c>
      <c r="B51" s="2" t="str">
        <f>LEFT(universe_median!B51,FIND(")",universe_median!B51))</f>
        <v>Medium (20-99)</v>
      </c>
      <c r="C51" s="50">
        <f>universe_median!C51</f>
        <v>33649.99609375</v>
      </c>
      <c r="D51" s="50">
        <f>universe_median!D51</f>
        <v>1459.8623046875</v>
      </c>
      <c r="E51" s="50">
        <f>universe_median!E51</f>
        <v>7347.26025390625</v>
      </c>
      <c r="F51" s="50">
        <f>universe_median!F51</f>
        <v>7442.66259765625</v>
      </c>
      <c r="G51" s="50">
        <f>universe_median!G51</f>
        <v>588.20831298828125</v>
      </c>
      <c r="H51" s="50">
        <f>universe_median!H51</f>
        <v>5974.27001953125</v>
      </c>
      <c r="I51" s="50">
        <f>universe_median!I51</f>
        <v>4697.13330078125</v>
      </c>
      <c r="J51" s="50">
        <f>universe_median!J51</f>
        <v>1905.672607421875</v>
      </c>
      <c r="K51" s="50">
        <f>universe_median!K51</f>
        <v>4571.69287109375</v>
      </c>
      <c r="L51" s="50">
        <f>universe_median!L51</f>
        <v>39.820339202880859</v>
      </c>
      <c r="M51" s="50">
        <f>universe_median!M51</f>
        <v>17319.90625</v>
      </c>
      <c r="N51" s="50">
        <f>universe_median!N51</f>
        <v>23600.078125</v>
      </c>
      <c r="O51" s="50">
        <f>universe_median!O51</f>
        <v>31979.560546875</v>
      </c>
      <c r="P51" s="50">
        <f>universe_median!P51</f>
        <v>35945.6328125</v>
      </c>
      <c r="Q51" s="50">
        <f>universe_median!Q51</f>
        <v>36058.7265625</v>
      </c>
      <c r="R51" s="50">
        <f>universe_median!R51</f>
        <v>10709.482421875</v>
      </c>
      <c r="S51" s="50">
        <f>universe_median!S51</f>
        <v>1233.531494140625</v>
      </c>
      <c r="T51" s="50">
        <f>universe_median!T51</f>
        <v>104067.53125</v>
      </c>
      <c r="U51" s="51"/>
    </row>
    <row r="52" spans="1:21" x14ac:dyDescent="0.45">
      <c r="A52" s="4" t="str">
        <f>universe_median!A52</f>
        <v>Odisha</v>
      </c>
      <c r="B52" s="2" t="str">
        <f>LEFT(universe_median!B52,FIND(")",universe_median!B52))</f>
        <v>Large (100 or more)</v>
      </c>
      <c r="C52" s="50">
        <f>universe_median!C52</f>
        <v>1673.8900146484375</v>
      </c>
      <c r="D52" s="50">
        <f>universe_median!D52</f>
        <v>9069.6181640625</v>
      </c>
      <c r="E52" s="50">
        <f>universe_median!E52</f>
        <v>738.7041015625</v>
      </c>
      <c r="F52" s="50">
        <f>universe_median!F52</f>
        <v>21.990688323974609</v>
      </c>
      <c r="G52" s="50">
        <f>universe_median!G52</f>
        <v>6.6666665077209473</v>
      </c>
      <c r="H52" s="50">
        <f>universe_median!H52</f>
        <v>29.842365264892578</v>
      </c>
      <c r="I52" s="50">
        <f>universe_median!I52</f>
        <v>81.166664123535156</v>
      </c>
      <c r="J52" s="50">
        <f>universe_median!J52</f>
        <v>602.490234375</v>
      </c>
      <c r="K52" s="50">
        <f>universe_median!K52</f>
        <v>19.425926208496094</v>
      </c>
      <c r="L52" s="50">
        <f>universe_median!L52</f>
        <v>149.74224853515625</v>
      </c>
      <c r="M52" s="50">
        <f>universe_median!M52</f>
        <v>285.715087890625</v>
      </c>
      <c r="N52" s="50">
        <f>universe_median!N52</f>
        <v>5248.9755859375</v>
      </c>
      <c r="O52" s="50">
        <f>universe_median!O52</f>
        <v>381.92437744140625</v>
      </c>
      <c r="P52" s="50">
        <f>universe_median!P52</f>
        <v>229.70368957519531</v>
      </c>
      <c r="Q52" s="50">
        <f>universe_median!Q52</f>
        <v>172.18508911132813</v>
      </c>
      <c r="R52" s="50">
        <f>universe_median!R52</f>
        <v>247.25</v>
      </c>
      <c r="S52" s="50">
        <f>universe_median!S52</f>
        <v>2024.982666015625</v>
      </c>
      <c r="T52" s="50">
        <f>universe_median!T52</f>
        <v>1749.7843017578125</v>
      </c>
      <c r="U52" s="51"/>
    </row>
    <row r="53" spans="1:21" x14ac:dyDescent="0.45">
      <c r="A53" s="4" t="str">
        <f>universe_median!A53</f>
        <v>Punjab, Chandigarh</v>
      </c>
      <c r="B53" s="2" t="str">
        <f>LEFT(universe_median!B53,FIND(")",universe_median!B53))</f>
        <v>Small (5-19)</v>
      </c>
      <c r="C53" s="50">
        <f>universe_median!C53</f>
        <v>44539.03515625</v>
      </c>
      <c r="D53" s="50">
        <f>universe_median!D53</f>
        <v>5774.3408203125</v>
      </c>
      <c r="E53" s="50">
        <f>universe_median!E53</f>
        <v>24484.767578125</v>
      </c>
      <c r="F53" s="50">
        <f>universe_median!F53</f>
        <v>3735.479736328125</v>
      </c>
      <c r="G53" s="50">
        <f>universe_median!G53</f>
        <v>625.3021240234375</v>
      </c>
      <c r="H53" s="50">
        <f>universe_median!H53</f>
        <v>6092.73046875</v>
      </c>
      <c r="I53" s="50">
        <f>universe_median!I53</f>
        <v>2116.5615234375</v>
      </c>
      <c r="J53" s="50">
        <f>universe_median!J53</f>
        <v>4894.6416015625</v>
      </c>
      <c r="K53" s="50">
        <f>universe_median!K53</f>
        <v>14959.01171875</v>
      </c>
      <c r="L53" s="50">
        <f>universe_median!L53</f>
        <v>419</v>
      </c>
      <c r="M53" s="50">
        <f>universe_median!M53</f>
        <v>35678.828125</v>
      </c>
      <c r="N53" s="50">
        <f>universe_median!N53</f>
        <v>18128.865234375</v>
      </c>
      <c r="O53" s="50">
        <f>universe_median!O53</f>
        <v>84448.7421875</v>
      </c>
      <c r="P53" s="50">
        <f>universe_median!P53</f>
        <v>278282.78125</v>
      </c>
      <c r="Q53" s="50">
        <f>universe_median!Q53</f>
        <v>2993.428955078125</v>
      </c>
      <c r="R53" s="50">
        <f>universe_median!R53</f>
        <v>15998.25</v>
      </c>
      <c r="S53" s="50">
        <f>universe_median!S53</f>
        <v>11887.5048828125</v>
      </c>
      <c r="T53" s="50">
        <f>universe_median!T53</f>
        <v>183062.1875</v>
      </c>
      <c r="U53" s="51">
        <f t="shared" ref="U53" si="15">SUM(C53:T55)</f>
        <v>1666144.3140096664</v>
      </c>
    </row>
    <row r="54" spans="1:21" x14ac:dyDescent="0.45">
      <c r="A54" s="4" t="str">
        <f>universe_median!A54</f>
        <v>Punjab, Chandigarh</v>
      </c>
      <c r="B54" s="2" t="str">
        <f>LEFT(universe_median!B54,FIND(")",universe_median!B54))</f>
        <v>Medium (20-99)</v>
      </c>
      <c r="C54" s="50">
        <f>universe_median!C54</f>
        <v>111186.6015625</v>
      </c>
      <c r="D54" s="50">
        <f>universe_median!D54</f>
        <v>49389.45703125</v>
      </c>
      <c r="E54" s="50">
        <f>universe_median!E54</f>
        <v>59736.203125</v>
      </c>
      <c r="F54" s="50">
        <f>universe_median!F54</f>
        <v>5024.32373046875</v>
      </c>
      <c r="G54" s="50">
        <f>universe_median!G54</f>
        <v>1596.1121826171875</v>
      </c>
      <c r="H54" s="50">
        <f>universe_median!H54</f>
        <v>18022.279296875</v>
      </c>
      <c r="I54" s="50">
        <f>universe_median!I54</f>
        <v>12965.7734375</v>
      </c>
      <c r="J54" s="50">
        <f>universe_median!J54</f>
        <v>33289.28515625</v>
      </c>
      <c r="K54" s="50">
        <f>universe_median!K54</f>
        <v>24963.044921875</v>
      </c>
      <c r="L54" s="50">
        <f>universe_median!L54</f>
        <v>50496.48046875</v>
      </c>
      <c r="M54" s="50">
        <f>universe_median!M54</f>
        <v>92325.65625</v>
      </c>
      <c r="N54" s="50">
        <f>universe_median!N54</f>
        <v>34015.46484375</v>
      </c>
      <c r="O54" s="50">
        <f>universe_median!O54</f>
        <v>45853.765625</v>
      </c>
      <c r="P54" s="50">
        <f>universe_median!P54</f>
        <v>120480.4296875</v>
      </c>
      <c r="Q54" s="50">
        <f>universe_median!Q54</f>
        <v>4017.900634765625</v>
      </c>
      <c r="R54" s="50">
        <f>universe_median!R54</f>
        <v>53070.94921875</v>
      </c>
      <c r="S54" s="50">
        <f>universe_median!S54</f>
        <v>10346.052734375</v>
      </c>
      <c r="T54" s="50">
        <f>universe_median!T54</f>
        <v>161159.75</v>
      </c>
      <c r="U54" s="51"/>
    </row>
    <row r="55" spans="1:21" x14ac:dyDescent="0.45">
      <c r="A55" s="4" t="str">
        <f>universe_median!A55</f>
        <v>Punjab, Chandigarh</v>
      </c>
      <c r="B55" s="2" t="str">
        <f>LEFT(universe_median!B55,FIND(")",universe_median!B55))</f>
        <v>Large (100 or more)</v>
      </c>
      <c r="C55" s="50">
        <f>universe_median!C55</f>
        <v>1521.0350341796875</v>
      </c>
      <c r="D55" s="50">
        <f>universe_median!D55</f>
        <v>9404.0439453125</v>
      </c>
      <c r="E55" s="50">
        <f>universe_median!E55</f>
        <v>9114.888671875</v>
      </c>
      <c r="F55" s="50">
        <f>universe_median!F55</f>
        <v>487.10000610351563</v>
      </c>
      <c r="G55" s="50">
        <f>universe_median!G55</f>
        <v>175.38002014160156</v>
      </c>
      <c r="H55" s="50">
        <f>universe_median!H55</f>
        <v>174.17575073242188</v>
      </c>
      <c r="I55" s="50">
        <f>universe_median!I55</f>
        <v>15.789999961853027</v>
      </c>
      <c r="J55" s="50">
        <f>universe_median!J55</f>
        <v>316.05093383789063</v>
      </c>
      <c r="K55" s="50">
        <f>universe_median!K55</f>
        <v>4005.04541015625</v>
      </c>
      <c r="L55" s="50">
        <f>universe_median!L55</f>
        <v>201.18336486816406</v>
      </c>
      <c r="M55" s="50">
        <f>universe_median!M55</f>
        <v>9830.6083984375</v>
      </c>
      <c r="N55" s="50">
        <f>universe_median!N55</f>
        <v>107.30000305175781</v>
      </c>
      <c r="O55" s="50">
        <f>universe_median!O55</f>
        <v>392.33001708984375</v>
      </c>
      <c r="P55" s="50">
        <f>universe_median!P55</f>
        <v>252.92500305175781</v>
      </c>
      <c r="Q55" s="50">
        <f>universe_median!Q55</f>
        <v>65.969291687011719</v>
      </c>
      <c r="R55" s="50">
        <f>universe_median!R55</f>
        <v>1828.247314453125</v>
      </c>
      <c r="S55" s="50">
        <f>universe_median!S55</f>
        <v>1851.546142578125</v>
      </c>
      <c r="T55" s="50">
        <f>universe_median!T55</f>
        <v>339.7059326171875</v>
      </c>
      <c r="U55" s="51"/>
    </row>
    <row r="56" spans="1:21" x14ac:dyDescent="0.45">
      <c r="A56" s="4" t="str">
        <f>universe_median!A56</f>
        <v>Rajasthan</v>
      </c>
      <c r="B56" s="2" t="str">
        <f>LEFT(universe_median!B56,FIND(")",universe_median!B56))</f>
        <v>Small (5-19)</v>
      </c>
      <c r="C56" s="50">
        <f>universe_median!C56</f>
        <v>107909.828125</v>
      </c>
      <c r="D56" s="50">
        <f>universe_median!D56</f>
        <v>48803.6328125</v>
      </c>
      <c r="E56" s="50">
        <f>universe_median!E56</f>
        <v>40339.85546875</v>
      </c>
      <c r="F56" s="50">
        <f>universe_median!F56</f>
        <v>10654.26171875</v>
      </c>
      <c r="G56" s="50">
        <f>universe_median!G56</f>
        <v>2737.508544921875</v>
      </c>
      <c r="H56" s="50">
        <f>universe_median!H56</f>
        <v>11311.8701171875</v>
      </c>
      <c r="I56" s="50">
        <f>universe_median!I56</f>
        <v>65960.1796875</v>
      </c>
      <c r="J56" s="50">
        <f>universe_median!J56</f>
        <v>1742.536376953125</v>
      </c>
      <c r="K56" s="50">
        <f>universe_median!K56</f>
        <v>15204.4580078125</v>
      </c>
      <c r="L56" s="50">
        <f>universe_median!L56</f>
        <v>6393.98046875</v>
      </c>
      <c r="M56" s="50">
        <f>universe_median!M56</f>
        <v>321890.65625</v>
      </c>
      <c r="N56" s="50">
        <f>universe_median!N56</f>
        <v>168548.796875</v>
      </c>
      <c r="O56" s="50">
        <f>universe_median!O56</f>
        <v>323128.71875</v>
      </c>
      <c r="P56" s="50">
        <f>universe_median!P56</f>
        <v>579147</v>
      </c>
      <c r="Q56" s="50">
        <f>universe_median!Q56</f>
        <v>28624.365234375</v>
      </c>
      <c r="R56" s="50">
        <f>universe_median!R56</f>
        <v>78066.21875</v>
      </c>
      <c r="S56" s="50">
        <f>universe_median!S56</f>
        <v>41259.41015625</v>
      </c>
      <c r="T56" s="50">
        <f>universe_median!T56</f>
        <v>426561.8125</v>
      </c>
      <c r="U56" s="51">
        <f t="shared" ref="U56" si="16">SUM(C56:T58)</f>
        <v>2929531.0927886963</v>
      </c>
    </row>
    <row r="57" spans="1:21" x14ac:dyDescent="0.45">
      <c r="A57" s="4" t="str">
        <f>universe_median!A57</f>
        <v>Rajasthan</v>
      </c>
      <c r="B57" s="2" t="str">
        <f>LEFT(universe_median!B57,FIND(")",universe_median!B57))</f>
        <v>Medium (20-99)</v>
      </c>
      <c r="C57" s="50">
        <f>universe_median!C57</f>
        <v>20443.45703125</v>
      </c>
      <c r="D57" s="50">
        <f>universe_median!D57</f>
        <v>21747.857421875</v>
      </c>
      <c r="E57" s="50">
        <f>universe_median!E57</f>
        <v>21574.474609375</v>
      </c>
      <c r="F57" s="50">
        <f>universe_median!F57</f>
        <v>10936.66015625</v>
      </c>
      <c r="G57" s="50">
        <f>universe_median!G57</f>
        <v>580.55474853515625</v>
      </c>
      <c r="H57" s="50">
        <f>universe_median!H57</f>
        <v>4258.9248046875</v>
      </c>
      <c r="I57" s="50">
        <f>universe_median!I57</f>
        <v>35687.29296875</v>
      </c>
      <c r="J57" s="50">
        <f>universe_median!J57</f>
        <v>2158.199951171875</v>
      </c>
      <c r="K57" s="50">
        <f>universe_median!K57</f>
        <v>10795.462890625</v>
      </c>
      <c r="L57" s="50">
        <f>universe_median!L57</f>
        <v>615.75921630859375</v>
      </c>
      <c r="M57" s="50">
        <f>universe_median!M57</f>
        <v>49273.203125</v>
      </c>
      <c r="N57" s="50">
        <f>universe_median!N57</f>
        <v>32177.46875</v>
      </c>
      <c r="O57" s="50">
        <f>universe_median!O57</f>
        <v>3057.12646484375</v>
      </c>
      <c r="P57" s="50">
        <f>universe_median!P57</f>
        <v>140044.765625</v>
      </c>
      <c r="Q57" s="50">
        <f>universe_median!Q57</f>
        <v>3594.856201171875</v>
      </c>
      <c r="R57" s="50">
        <f>universe_median!R57</f>
        <v>194992.296875</v>
      </c>
      <c r="S57" s="50">
        <f>universe_median!S57</f>
        <v>3450.0673828125</v>
      </c>
      <c r="T57" s="50">
        <f>universe_median!T57</f>
        <v>62791.84375</v>
      </c>
      <c r="U57" s="51"/>
    </row>
    <row r="58" spans="1:21" x14ac:dyDescent="0.45">
      <c r="A58" s="4" t="str">
        <f>universe_median!A58</f>
        <v>Rajasthan</v>
      </c>
      <c r="B58" s="2" t="str">
        <f>LEFT(universe_median!B58,FIND(")",universe_median!B58))</f>
        <v>Large (100 or more)</v>
      </c>
      <c r="C58" s="50">
        <f>universe_median!C58</f>
        <v>11260.5283203125</v>
      </c>
      <c r="D58" s="50">
        <f>universe_median!D58</f>
        <v>10646.15234375</v>
      </c>
      <c r="E58" s="50">
        <f>universe_median!E58</f>
        <v>167.80000305175781</v>
      </c>
      <c r="F58" s="50">
        <f>universe_median!F58</f>
        <v>779.5377197265625</v>
      </c>
      <c r="G58" s="50">
        <f>universe_median!G58</f>
        <v>43.189010620117188</v>
      </c>
      <c r="H58" s="50">
        <f>universe_median!H58</f>
        <v>667.33123779296875</v>
      </c>
      <c r="I58" s="50">
        <f>universe_median!I58</f>
        <v>179.5</v>
      </c>
      <c r="J58" s="50">
        <f>universe_median!J58</f>
        <v>159.78981018066406</v>
      </c>
      <c r="K58" s="50">
        <f>universe_median!K58</f>
        <v>66.533332824707031</v>
      </c>
      <c r="L58" s="50">
        <f>universe_median!L58</f>
        <v>267.87869262695313</v>
      </c>
      <c r="M58" s="50">
        <f>universe_median!M58</f>
        <v>1382.884521484375</v>
      </c>
      <c r="N58" s="50">
        <f>universe_median!N58</f>
        <v>4990.52294921875</v>
      </c>
      <c r="O58" s="50">
        <f>universe_median!O58</f>
        <v>2</v>
      </c>
      <c r="P58" s="50">
        <f>universe_median!P58</f>
        <v>3</v>
      </c>
      <c r="Q58" s="50">
        <f>universe_median!Q58</f>
        <v>766.928955078125</v>
      </c>
      <c r="R58" s="50">
        <f>universe_median!R58</f>
        <v>433.35809326171875</v>
      </c>
      <c r="S58" s="50">
        <f>universe_median!S58</f>
        <v>1168.7615966796875</v>
      </c>
      <c r="T58" s="50">
        <f>universe_median!T58</f>
        <v>80.034385681152344</v>
      </c>
      <c r="U58" s="51"/>
    </row>
    <row r="59" spans="1:21" x14ac:dyDescent="0.45">
      <c r="A59" s="4" t="str">
        <f>universe_median!A59</f>
        <v>Tamil Nadu, Puducherry</v>
      </c>
      <c r="B59" s="2" t="str">
        <f>LEFT(universe_median!B59,FIND(")",universe_median!B59))</f>
        <v>Small (5-19)</v>
      </c>
      <c r="C59" s="50">
        <f>universe_median!C59</f>
        <v>379499.09375</v>
      </c>
      <c r="D59" s="50">
        <f>universe_median!D59</f>
        <v>95860.9375</v>
      </c>
      <c r="E59" s="50">
        <f>universe_median!E59</f>
        <v>259294.53125</v>
      </c>
      <c r="F59" s="50">
        <f>universe_median!F59</f>
        <v>43740.34375</v>
      </c>
      <c r="G59" s="50">
        <f>universe_median!G59</f>
        <v>5921.080078125</v>
      </c>
      <c r="H59" s="50">
        <f>universe_median!H59</f>
        <v>6351.2919921875</v>
      </c>
      <c r="I59" s="50">
        <f>universe_median!I59</f>
        <v>10670.7587890625</v>
      </c>
      <c r="J59" s="50">
        <f>universe_median!J59</f>
        <v>6351.2919921875</v>
      </c>
      <c r="K59" s="50">
        <f>universe_median!K59</f>
        <v>289236.3125</v>
      </c>
      <c r="L59" s="50">
        <f>universe_median!L59</f>
        <v>7369.15673828125</v>
      </c>
      <c r="M59" s="50">
        <f>universe_median!M59</f>
        <v>142635.671875</v>
      </c>
      <c r="N59" s="50">
        <f>universe_median!N59</f>
        <v>44416.04296875</v>
      </c>
      <c r="O59" s="50">
        <f>universe_median!O59</f>
        <v>358544.84375</v>
      </c>
      <c r="P59" s="50">
        <f>universe_median!P59</f>
        <v>707245.875</v>
      </c>
      <c r="Q59" s="50">
        <f>universe_median!Q59</f>
        <v>18452.03125</v>
      </c>
      <c r="R59" s="50">
        <f>universe_median!R59</f>
        <v>304391.53125</v>
      </c>
      <c r="S59" s="50">
        <f>universe_median!S59</f>
        <v>32507.119140625</v>
      </c>
      <c r="T59" s="50">
        <f>universe_median!T59</f>
        <v>420356.5625</v>
      </c>
      <c r="U59" s="51">
        <f t="shared" ref="U59" si="17">SUM(C59:T61)</f>
        <v>4369547.0866241455</v>
      </c>
    </row>
    <row r="60" spans="1:21" x14ac:dyDescent="0.45">
      <c r="A60" s="4" t="str">
        <f>universe_median!A60</f>
        <v>Tamil Nadu, Puducherry</v>
      </c>
      <c r="B60" s="2" t="str">
        <f>LEFT(universe_median!B60,FIND(")",universe_median!B60))</f>
        <v>Medium (20-99)</v>
      </c>
      <c r="C60" s="50">
        <f>universe_median!C60</f>
        <v>60939.04296875</v>
      </c>
      <c r="D60" s="50">
        <f>universe_median!D60</f>
        <v>24022.482421875</v>
      </c>
      <c r="E60" s="50">
        <f>universe_median!E60</f>
        <v>95841.2109375</v>
      </c>
      <c r="F60" s="50">
        <f>universe_median!F60</f>
        <v>26632.71875</v>
      </c>
      <c r="G60" s="50">
        <f>universe_median!G60</f>
        <v>5843.90576171875</v>
      </c>
      <c r="H60" s="50">
        <f>universe_median!H60</f>
        <v>15982.306640625</v>
      </c>
      <c r="I60" s="50">
        <f>universe_median!I60</f>
        <v>13865.8359375</v>
      </c>
      <c r="J60" s="50">
        <f>universe_median!J60</f>
        <v>13063.7578125</v>
      </c>
      <c r="K60" s="50">
        <f>universe_median!K60</f>
        <v>28536.69921875</v>
      </c>
      <c r="L60" s="50">
        <f>universe_median!L60</f>
        <v>4045.87939453125</v>
      </c>
      <c r="M60" s="50">
        <f>universe_median!M60</f>
        <v>410700.96875</v>
      </c>
      <c r="N60" s="50">
        <f>universe_median!N60</f>
        <v>98351.1484375</v>
      </c>
      <c r="O60" s="50">
        <f>universe_median!O60</f>
        <v>72521.3359375</v>
      </c>
      <c r="P60" s="50">
        <f>universe_median!P60</f>
        <v>22991.716796875</v>
      </c>
      <c r="Q60" s="50">
        <f>universe_median!Q60</f>
        <v>17024.84375</v>
      </c>
      <c r="R60" s="50">
        <f>universe_median!R60</f>
        <v>50475.71875</v>
      </c>
      <c r="S60" s="50">
        <f>universe_median!S60</f>
        <v>108508.109375</v>
      </c>
      <c r="T60" s="50">
        <f>universe_median!T60</f>
        <v>150553.171875</v>
      </c>
      <c r="U60" s="51"/>
    </row>
    <row r="61" spans="1:21" x14ac:dyDescent="0.45">
      <c r="A61" s="4" t="str">
        <f>universe_median!A61</f>
        <v>Tamil Nadu, Puducherry</v>
      </c>
      <c r="B61" s="2" t="str">
        <f>LEFT(universe_median!B61,FIND(")",universe_median!B61))</f>
        <v>Large (100 or more)</v>
      </c>
      <c r="C61" s="50">
        <f>universe_median!C61</f>
        <v>659.2811279296875</v>
      </c>
      <c r="D61" s="50">
        <f>universe_median!D61</f>
        <v>1134.8837890625</v>
      </c>
      <c r="E61" s="50">
        <f>universe_median!E61</f>
        <v>2203.879638671875</v>
      </c>
      <c r="F61" s="50">
        <f>universe_median!F61</f>
        <v>449.38153076171875</v>
      </c>
      <c r="G61" s="50">
        <f>universe_median!G61</f>
        <v>260.13333129882813</v>
      </c>
      <c r="H61" s="50">
        <f>universe_median!H61</f>
        <v>335.73333740234375</v>
      </c>
      <c r="I61" s="50">
        <f>universe_median!I61</f>
        <v>330.58709716796875</v>
      </c>
      <c r="J61" s="50">
        <f>universe_median!J61</f>
        <v>342.04782104492188</v>
      </c>
      <c r="K61" s="50">
        <f>universe_median!K61</f>
        <v>5654.07177734375</v>
      </c>
      <c r="L61" s="50">
        <f>universe_median!L61</f>
        <v>741.98919677734375</v>
      </c>
      <c r="M61" s="50">
        <f>universe_median!M61</f>
        <v>2434.419677734375</v>
      </c>
      <c r="N61" s="50">
        <f>universe_median!N61</f>
        <v>337.7435302734375</v>
      </c>
      <c r="O61" s="50">
        <f>universe_median!O61</f>
        <v>237</v>
      </c>
      <c r="P61" s="50">
        <f>universe_median!P61</f>
        <v>104</v>
      </c>
      <c r="Q61" s="50">
        <f>universe_median!Q61</f>
        <v>251.52479553222656</v>
      </c>
      <c r="R61" s="50">
        <f>universe_median!R61</f>
        <v>429.5</v>
      </c>
      <c r="S61" s="50">
        <f>universe_median!S61</f>
        <v>377.01519775390625</v>
      </c>
      <c r="T61" s="50">
        <f>universe_median!T61</f>
        <v>518.565185546875</v>
      </c>
      <c r="U61" s="51"/>
    </row>
    <row r="62" spans="1:21" x14ac:dyDescent="0.45">
      <c r="A62" s="4" t="str">
        <f>universe_median!A62</f>
        <v>Telangana</v>
      </c>
      <c r="B62" s="2" t="str">
        <f>LEFT(universe_median!B62,FIND(")",universe_median!B62))</f>
        <v>Small (5-19)</v>
      </c>
      <c r="C62" s="50">
        <f>universe_median!C62</f>
        <v>88262.609375</v>
      </c>
      <c r="D62" s="50">
        <f>universe_median!D62</f>
        <v>34878.19140625</v>
      </c>
      <c r="E62" s="50">
        <f>universe_median!E62</f>
        <v>112331.21875</v>
      </c>
      <c r="F62" s="50">
        <f>universe_median!F62</f>
        <v>29609.107421875</v>
      </c>
      <c r="G62" s="50">
        <f>universe_median!G62</f>
        <v>6915.4638671875</v>
      </c>
      <c r="H62" s="50">
        <f>universe_median!H62</f>
        <v>7057.58447265625</v>
      </c>
      <c r="I62" s="50">
        <f>universe_median!I62</f>
        <v>19927.837890625</v>
      </c>
      <c r="J62" s="50">
        <f>universe_median!J62</f>
        <v>4179.8818359375</v>
      </c>
      <c r="K62" s="50">
        <f>universe_median!K62</f>
        <v>10157.861328125</v>
      </c>
      <c r="L62" s="50">
        <f>universe_median!L62</f>
        <v>3045.802001953125</v>
      </c>
      <c r="M62" s="50">
        <f>universe_median!M62</f>
        <v>112557.4921875</v>
      </c>
      <c r="N62" s="50">
        <f>universe_median!N62</f>
        <v>53409.859375</v>
      </c>
      <c r="O62" s="50">
        <f>universe_median!O62</f>
        <v>150407.4375</v>
      </c>
      <c r="P62" s="50">
        <f>universe_median!P62</f>
        <v>193823.171875</v>
      </c>
      <c r="Q62" s="50">
        <f>universe_median!Q62</f>
        <v>86569.78125</v>
      </c>
      <c r="R62" s="50">
        <f>universe_median!R62</f>
        <v>162420.828125</v>
      </c>
      <c r="S62" s="50">
        <f>universe_median!S62</f>
        <v>35428.859375</v>
      </c>
      <c r="T62" s="50">
        <f>universe_median!T62</f>
        <v>269713.25</v>
      </c>
      <c r="U62" s="51">
        <f t="shared" ref="U62" si="18">SUM(C62:T64)</f>
        <v>1605127.683807373</v>
      </c>
    </row>
    <row r="63" spans="1:21" x14ac:dyDescent="0.45">
      <c r="A63" s="4" t="str">
        <f>universe_median!A63</f>
        <v>Telangana</v>
      </c>
      <c r="B63" s="2" t="str">
        <f>LEFT(universe_median!B63,FIND(")",universe_median!B63))</f>
        <v>Medium (20-99)</v>
      </c>
      <c r="C63" s="50">
        <f>universe_median!C63</f>
        <v>4980.4619140625</v>
      </c>
      <c r="D63" s="50">
        <f>universe_median!D63</f>
        <v>1206.9874267578125</v>
      </c>
      <c r="E63" s="50">
        <f>universe_median!E63</f>
        <v>1634.724609375</v>
      </c>
      <c r="F63" s="50">
        <f>universe_median!F63</f>
        <v>2483.661376953125</v>
      </c>
      <c r="G63" s="50">
        <f>universe_median!G63</f>
        <v>503.07632446289063</v>
      </c>
      <c r="H63" s="50">
        <f>universe_median!H63</f>
        <v>8226.064453125</v>
      </c>
      <c r="I63" s="50">
        <f>universe_median!I63</f>
        <v>5501.86669921875</v>
      </c>
      <c r="J63" s="50">
        <f>universe_median!J63</f>
        <v>8366.859375</v>
      </c>
      <c r="K63" s="50">
        <f>universe_median!K63</f>
        <v>2949.319091796875</v>
      </c>
      <c r="L63" s="50">
        <f>universe_median!L63</f>
        <v>87.746864318847656</v>
      </c>
      <c r="M63" s="50">
        <f>universe_median!M63</f>
        <v>44500.3046875</v>
      </c>
      <c r="N63" s="50">
        <f>universe_median!N63</f>
        <v>40287.90234375</v>
      </c>
      <c r="O63" s="50">
        <f>universe_median!O63</f>
        <v>19010.263671875</v>
      </c>
      <c r="P63" s="50">
        <f>universe_median!P63</f>
        <v>11563.2890625</v>
      </c>
      <c r="Q63" s="50">
        <f>universe_median!Q63</f>
        <v>2876.967529296875</v>
      </c>
      <c r="R63" s="50">
        <f>universe_median!R63</f>
        <v>6513.208984375</v>
      </c>
      <c r="S63" s="50">
        <f>universe_median!S63</f>
        <v>528.98028564453125</v>
      </c>
      <c r="T63" s="50">
        <f>universe_median!T63</f>
        <v>15448.154296875</v>
      </c>
      <c r="U63" s="51"/>
    </row>
    <row r="64" spans="1:21" x14ac:dyDescent="0.45">
      <c r="A64" s="4" t="str">
        <f>universe_median!A64</f>
        <v>Telangana</v>
      </c>
      <c r="B64" s="2" t="str">
        <f>LEFT(universe_median!B64,FIND(")",universe_median!B64))</f>
        <v>Large (100 or more)</v>
      </c>
      <c r="C64" s="50">
        <f>universe_median!C64</f>
        <v>1378.85546875</v>
      </c>
      <c r="D64" s="50">
        <f>universe_median!D64</f>
        <v>4341.986328125</v>
      </c>
      <c r="E64" s="50">
        <f>universe_median!E64</f>
        <v>9115.5810546875</v>
      </c>
      <c r="F64" s="50">
        <f>universe_median!F64</f>
        <v>857.10028076171875</v>
      </c>
      <c r="G64" s="50">
        <f>universe_median!G64</f>
        <v>1344.407958984375</v>
      </c>
      <c r="H64" s="50">
        <f>universe_median!H64</f>
        <v>283.5625</v>
      </c>
      <c r="I64" s="50">
        <f>universe_median!I64</f>
        <v>117.52420806884766</v>
      </c>
      <c r="J64" s="50">
        <f>universe_median!J64</f>
        <v>277.59646606445313</v>
      </c>
      <c r="K64" s="50">
        <f>universe_median!K64</f>
        <v>1867.7894287109375</v>
      </c>
      <c r="L64" s="50">
        <f>universe_median!L64</f>
        <v>91.166946411132813</v>
      </c>
      <c r="M64" s="50">
        <f>universe_median!M64</f>
        <v>13465.720703125</v>
      </c>
      <c r="N64" s="50">
        <f>universe_median!N64</f>
        <v>5680.08349609375</v>
      </c>
      <c r="O64" s="50">
        <f>universe_median!O64</f>
        <v>1447.9166259765625</v>
      </c>
      <c r="P64" s="50">
        <f>universe_median!P64</f>
        <v>873.583251953125</v>
      </c>
      <c r="Q64" s="50">
        <f>universe_median!Q64</f>
        <v>470.8934326171875</v>
      </c>
      <c r="R64" s="50">
        <f>universe_median!R64</f>
        <v>415.5</v>
      </c>
      <c r="S64" s="50">
        <f>universe_median!S64</f>
        <v>648.059814453125</v>
      </c>
      <c r="T64" s="50">
        <f>universe_median!T64</f>
        <v>5084.27880859375</v>
      </c>
      <c r="U64" s="51"/>
    </row>
    <row r="65" spans="1:21" x14ac:dyDescent="0.45">
      <c r="A65" s="4" t="str">
        <f>universe_median!A65</f>
        <v>Uttar Pradesh</v>
      </c>
      <c r="B65" s="2" t="str">
        <f>LEFT(universe_median!B65,FIND(")",universe_median!B65))</f>
        <v>Small (5-19)</v>
      </c>
      <c r="C65" s="50">
        <f>universe_median!C65</f>
        <v>139877.28125</v>
      </c>
      <c r="D65" s="50">
        <f>universe_median!D65</f>
        <v>51112.203125</v>
      </c>
      <c r="E65" s="50">
        <f>universe_median!E65</f>
        <v>156732.234375</v>
      </c>
      <c r="F65" s="50">
        <f>universe_median!F65</f>
        <v>23121.458984375</v>
      </c>
      <c r="G65" s="50">
        <f>universe_median!G65</f>
        <v>7189.37939453125</v>
      </c>
      <c r="H65" s="50">
        <f>universe_median!H65</f>
        <v>95383.0859375</v>
      </c>
      <c r="I65" s="50">
        <f>universe_median!I65</f>
        <v>29794.048828125</v>
      </c>
      <c r="J65" s="50">
        <f>universe_median!J65</f>
        <v>12113.4150390625</v>
      </c>
      <c r="K65" s="50">
        <f>universe_median!K65</f>
        <v>100424.765625</v>
      </c>
      <c r="L65" s="50">
        <f>universe_median!L65</f>
        <v>4621.41748046875</v>
      </c>
      <c r="M65" s="50">
        <f>universe_median!M65</f>
        <v>361187.65625</v>
      </c>
      <c r="N65" s="50">
        <f>universe_median!N65</f>
        <v>120685.15625</v>
      </c>
      <c r="O65" s="50">
        <f>universe_median!O65</f>
        <v>578415.375</v>
      </c>
      <c r="P65" s="50">
        <f>universe_median!P65</f>
        <v>742040.6875</v>
      </c>
      <c r="Q65" s="50">
        <f>universe_median!Q65</f>
        <v>15514.9345703125</v>
      </c>
      <c r="R65" s="50">
        <f>universe_median!R65</f>
        <v>128721.6015625</v>
      </c>
      <c r="S65" s="50">
        <f>universe_median!S65</f>
        <v>59173.2421875</v>
      </c>
      <c r="T65" s="50">
        <f>universe_median!T65</f>
        <v>557282.375</v>
      </c>
      <c r="U65" s="51">
        <f t="shared" ref="U65" si="19">SUM(C65:T67)</f>
        <v>4069555.5968341827</v>
      </c>
    </row>
    <row r="66" spans="1:21" x14ac:dyDescent="0.45">
      <c r="A66" s="4" t="str">
        <f>universe_median!A66</f>
        <v>Uttar Pradesh</v>
      </c>
      <c r="B66" s="2" t="str">
        <f>LEFT(universe_median!B66,FIND(")",universe_median!B66))</f>
        <v>Medium (20-99)</v>
      </c>
      <c r="C66" s="50">
        <f>universe_median!C66</f>
        <v>18192.8671875</v>
      </c>
      <c r="D66" s="50">
        <f>universe_median!D66</f>
        <v>19092.619140625</v>
      </c>
      <c r="E66" s="50">
        <f>universe_median!E66</f>
        <v>82049.3984375</v>
      </c>
      <c r="F66" s="50">
        <f>universe_median!F66</f>
        <v>15108.205078125</v>
      </c>
      <c r="G66" s="50">
        <f>universe_median!G66</f>
        <v>16064.306640625</v>
      </c>
      <c r="H66" s="50">
        <f>universe_median!H66</f>
        <v>4882.5400390625</v>
      </c>
      <c r="I66" s="50">
        <f>universe_median!I66</f>
        <v>10936.2275390625</v>
      </c>
      <c r="J66" s="50">
        <f>universe_median!J66</f>
        <v>2363.219482421875</v>
      </c>
      <c r="K66" s="50">
        <f>universe_median!K66</f>
        <v>32718.380859375</v>
      </c>
      <c r="L66" s="50">
        <f>universe_median!L66</f>
        <v>2254.066650390625</v>
      </c>
      <c r="M66" s="50">
        <f>universe_median!M66</f>
        <v>89399.6640625</v>
      </c>
      <c r="N66" s="50">
        <f>universe_median!N66</f>
        <v>76690.6484375</v>
      </c>
      <c r="O66" s="50">
        <f>universe_median!O66</f>
        <v>77739.4921875</v>
      </c>
      <c r="P66" s="50">
        <f>universe_median!P66</f>
        <v>50010.41796875</v>
      </c>
      <c r="Q66" s="50">
        <f>universe_median!Q66</f>
        <v>6787.43359375</v>
      </c>
      <c r="R66" s="50">
        <f>universe_median!R66</f>
        <v>83393.1640625</v>
      </c>
      <c r="S66" s="50">
        <f>universe_median!S66</f>
        <v>106516.9765625</v>
      </c>
      <c r="T66" s="50">
        <f>universe_median!T66</f>
        <v>160725.15625</v>
      </c>
      <c r="U66" s="51"/>
    </row>
    <row r="67" spans="1:21" x14ac:dyDescent="0.45">
      <c r="A67" s="4" t="str">
        <f>universe_median!A67</f>
        <v>Uttar Pradesh</v>
      </c>
      <c r="B67" s="2" t="str">
        <f>LEFT(universe_median!B67,FIND(")",universe_median!B67))</f>
        <v>Large (100 or more)</v>
      </c>
      <c r="C67" s="50">
        <f>universe_median!C67</f>
        <v>7250.77001953125</v>
      </c>
      <c r="D67" s="50">
        <f>universe_median!D67</f>
        <v>326.28836059570313</v>
      </c>
      <c r="E67" s="50">
        <f>universe_median!E67</f>
        <v>588.42755126953125</v>
      </c>
      <c r="F67" s="50">
        <f>universe_median!F67</f>
        <v>125.62508392333984</v>
      </c>
      <c r="G67" s="50">
        <f>universe_median!G67</f>
        <v>419.15447998046875</v>
      </c>
      <c r="H67" s="50">
        <f>universe_median!H67</f>
        <v>476.52801513671875</v>
      </c>
      <c r="I67" s="50">
        <f>universe_median!I67</f>
        <v>144.79653930664063</v>
      </c>
      <c r="J67" s="50">
        <f>universe_median!J67</f>
        <v>97.5</v>
      </c>
      <c r="K67" s="50">
        <f>universe_median!K67</f>
        <v>463.22866821289063</v>
      </c>
      <c r="L67" s="50">
        <f>universe_median!L67</f>
        <v>1826.928466796875</v>
      </c>
      <c r="M67" s="50">
        <f>universe_median!M67</f>
        <v>1402.186767578125</v>
      </c>
      <c r="N67" s="50">
        <f>universe_median!N67</f>
        <v>2196.91357421875</v>
      </c>
      <c r="O67" s="50">
        <f>universe_median!O67</f>
        <v>1072.558837890625</v>
      </c>
      <c r="P67" s="50">
        <f>universe_median!P67</f>
        <v>12.570541381835938</v>
      </c>
      <c r="Q67" s="50">
        <f>universe_median!Q67</f>
        <v>12.600000381469727</v>
      </c>
      <c r="R67" s="50">
        <f>universe_median!R67</f>
        <v>9.75</v>
      </c>
      <c r="S67" s="50">
        <f>universe_median!S67</f>
        <v>307.35000610351563</v>
      </c>
      <c r="T67" s="50">
        <f>universe_median!T67</f>
        <v>14507.3173828125</v>
      </c>
      <c r="U67" s="51"/>
    </row>
    <row r="68" spans="1:21" x14ac:dyDescent="0.45">
      <c r="A68" s="4" t="str">
        <f>universe_median!A68</f>
        <v>Uttarakhand</v>
      </c>
      <c r="B68" s="2" t="str">
        <f>LEFT(universe_median!B68,FIND(")",universe_median!B68))</f>
        <v>Small (5-19)</v>
      </c>
      <c r="C68" s="50">
        <f>universe_median!C68</f>
        <v>38526.76953125</v>
      </c>
      <c r="D68" s="50">
        <f>universe_median!D68</f>
        <v>2444.845458984375</v>
      </c>
      <c r="E68" s="50">
        <f>universe_median!E68</f>
        <v>7717.896484375</v>
      </c>
      <c r="F68" s="50">
        <f>universe_median!F68</f>
        <v>1371.001953125</v>
      </c>
      <c r="G68" s="50">
        <f>universe_median!G68</f>
        <v>730.2701416015625</v>
      </c>
      <c r="H68" s="50">
        <f>universe_median!H68</f>
        <v>270.25</v>
      </c>
      <c r="I68" s="50">
        <f>universe_median!I68</f>
        <v>1127.54736328125</v>
      </c>
      <c r="J68" s="50">
        <f>universe_median!J68</f>
        <v>372.46456909179688</v>
      </c>
      <c r="K68" s="50">
        <f>universe_median!K68</f>
        <v>1374.070556640625</v>
      </c>
      <c r="L68" s="50">
        <f>universe_median!L68</f>
        <v>827.30474853515625</v>
      </c>
      <c r="M68" s="50">
        <f>universe_median!M68</f>
        <v>45179.7421875</v>
      </c>
      <c r="N68" s="50">
        <f>universe_median!N68</f>
        <v>7097.74072265625</v>
      </c>
      <c r="O68" s="50">
        <f>universe_median!O68</f>
        <v>56546.515625</v>
      </c>
      <c r="P68" s="50">
        <f>universe_median!P68</f>
        <v>99281.359375</v>
      </c>
      <c r="Q68" s="50">
        <f>universe_median!Q68</f>
        <v>8040.3916015625</v>
      </c>
      <c r="R68" s="50">
        <f>universe_median!R68</f>
        <v>34273.015625</v>
      </c>
      <c r="S68" s="50">
        <f>universe_median!S68</f>
        <v>2640.541748046875</v>
      </c>
      <c r="T68" s="50">
        <f>universe_median!T68</f>
        <v>82866.8984375</v>
      </c>
      <c r="U68" s="51">
        <f t="shared" ref="U68" si="20">SUM(C68:T70)</f>
        <v>452455.35484027863</v>
      </c>
    </row>
    <row r="69" spans="1:21" x14ac:dyDescent="0.45">
      <c r="A69" s="4" t="str">
        <f>universe_median!A69</f>
        <v>Uttarakhand</v>
      </c>
      <c r="B69" s="2" t="str">
        <f>LEFT(universe_median!B69,FIND(")",universe_median!B69))</f>
        <v>Medium (20-99)</v>
      </c>
      <c r="C69" s="50">
        <f>universe_median!C69</f>
        <v>6482.81396484375</v>
      </c>
      <c r="D69" s="50">
        <f>universe_median!D69</f>
        <v>1279.8167724609375</v>
      </c>
      <c r="E69" s="50">
        <f>universe_median!E69</f>
        <v>1246.9884033203125</v>
      </c>
      <c r="F69" s="50">
        <f>universe_median!F69</f>
        <v>2768.1220703125</v>
      </c>
      <c r="G69" s="50">
        <f>universe_median!G69</f>
        <v>2218.95947265625</v>
      </c>
      <c r="H69" s="50">
        <f>universe_median!H69</f>
        <v>2360.548828125</v>
      </c>
      <c r="I69" s="50">
        <f>universe_median!I69</f>
        <v>746.06939697265625</v>
      </c>
      <c r="J69" s="50">
        <f>universe_median!J69</f>
        <v>960.31280517578125</v>
      </c>
      <c r="K69" s="50">
        <f>universe_median!K69</f>
        <v>84.891159057617188</v>
      </c>
      <c r="L69" s="50">
        <f>universe_median!L69</f>
        <v>328.15341186523438</v>
      </c>
      <c r="M69" s="50">
        <f>universe_median!M69</f>
        <v>5070.34912109375</v>
      </c>
      <c r="N69" s="50">
        <f>universe_median!N69</f>
        <v>18782.595703125</v>
      </c>
      <c r="O69" s="50">
        <f>universe_median!O69</f>
        <v>2506.204833984375</v>
      </c>
      <c r="P69" s="50">
        <f>universe_median!P69</f>
        <v>3467.279052734375</v>
      </c>
      <c r="Q69" s="50">
        <f>universe_median!Q69</f>
        <v>5996.62158203125</v>
      </c>
      <c r="R69" s="50">
        <f>universe_median!R69</f>
        <v>1572.908203125</v>
      </c>
      <c r="S69" s="50">
        <f>universe_median!S69</f>
        <v>3377.996337890625</v>
      </c>
      <c r="T69" s="50">
        <f>universe_median!T69</f>
        <v>195.11825561523438</v>
      </c>
      <c r="U69" s="51"/>
    </row>
    <row r="70" spans="1:21" x14ac:dyDescent="0.45">
      <c r="A70" s="4" t="str">
        <f>universe_median!A70</f>
        <v>Uttarakhand</v>
      </c>
      <c r="B70" s="2" t="str">
        <f>LEFT(universe_median!B70,FIND(")",universe_median!B70))</f>
        <v>Large (100 or more)</v>
      </c>
      <c r="C70" s="50">
        <f>universe_median!C70</f>
        <v>185.42308044433594</v>
      </c>
      <c r="D70" s="50">
        <f>universe_median!D70</f>
        <v>69.970542907714844</v>
      </c>
      <c r="E70" s="50">
        <f>universe_median!E70</f>
        <v>9.8076925277709961</v>
      </c>
      <c r="F70" s="50">
        <f>universe_median!F70</f>
        <v>270.93218994140625</v>
      </c>
      <c r="G70" s="50">
        <f>universe_median!G70</f>
        <v>400.9635009765625</v>
      </c>
      <c r="H70" s="50">
        <f>universe_median!H70</f>
        <v>112.03846740722656</v>
      </c>
      <c r="I70" s="50">
        <f>universe_median!I70</f>
        <v>13.5</v>
      </c>
      <c r="J70" s="50">
        <f>universe_median!J70</f>
        <v>26.807693481445313</v>
      </c>
      <c r="K70" s="50">
        <f>universe_median!K70</f>
        <v>61.21441650390625</v>
      </c>
      <c r="L70" s="50">
        <f>universe_median!L70</f>
        <v>117.18912506103516</v>
      </c>
      <c r="M70" s="50">
        <f>universe_median!M70</f>
        <v>346.24627685546875</v>
      </c>
      <c r="N70" s="50">
        <f>universe_median!N70</f>
        <v>37.923080444335938</v>
      </c>
      <c r="O70" s="50">
        <f>universe_median!O70</f>
        <v>44.038463592529297</v>
      </c>
      <c r="P70" s="50">
        <f>universe_median!P70</f>
        <v>0</v>
      </c>
      <c r="Q70" s="50">
        <f>universe_median!Q70</f>
        <v>208.61882019042969</v>
      </c>
      <c r="R70" s="50">
        <f>universe_median!R70</f>
        <v>10.153846740722656</v>
      </c>
      <c r="S70" s="50">
        <f>universe_median!S70</f>
        <v>9.5384616851806641</v>
      </c>
      <c r="T70" s="50">
        <f>universe_median!T70</f>
        <v>396.61367797851563</v>
      </c>
      <c r="U70" s="51"/>
    </row>
    <row r="71" spans="1:21" x14ac:dyDescent="0.45">
      <c r="A71" s="4" t="str">
        <f>universe_median!A71</f>
        <v>West Bengal</v>
      </c>
      <c r="B71" s="2" t="str">
        <f>LEFT(universe_median!B71,FIND(")",universe_median!B71))</f>
        <v>Small (5-19)</v>
      </c>
      <c r="C71" s="50">
        <f>universe_median!C71</f>
        <v>49864.421875</v>
      </c>
      <c r="D71" s="50">
        <f>universe_median!D71</f>
        <v>33318.3359375</v>
      </c>
      <c r="E71" s="50">
        <f>universe_median!E71</f>
        <v>90543.859375</v>
      </c>
      <c r="F71" s="50">
        <f>universe_median!F71</f>
        <v>1548.119873046875</v>
      </c>
      <c r="G71" s="50">
        <f>universe_median!G71</f>
        <v>1091.619873046875</v>
      </c>
      <c r="H71" s="50">
        <f>universe_median!H71</f>
        <v>12323.857421875</v>
      </c>
      <c r="I71" s="50">
        <f>universe_median!I71</f>
        <v>10824.9775390625</v>
      </c>
      <c r="J71" s="50">
        <f>universe_median!J71</f>
        <v>3332.8505859375</v>
      </c>
      <c r="K71" s="50">
        <f>universe_median!K71</f>
        <v>7389.451171875</v>
      </c>
      <c r="L71" s="50">
        <f>universe_median!L71</f>
        <v>7202.5234375</v>
      </c>
      <c r="M71" s="50">
        <f>universe_median!M71</f>
        <v>232678.21875</v>
      </c>
      <c r="N71" s="50">
        <f>universe_median!N71</f>
        <v>20366.05078125</v>
      </c>
      <c r="O71" s="50">
        <f>universe_median!O71</f>
        <v>262233.8125</v>
      </c>
      <c r="P71" s="50">
        <f>universe_median!P71</f>
        <v>448429.1875</v>
      </c>
      <c r="Q71" s="50">
        <f>universe_median!Q71</f>
        <v>2301.53515625</v>
      </c>
      <c r="R71" s="50">
        <f>universe_median!R71</f>
        <v>137236.09375</v>
      </c>
      <c r="S71" s="50">
        <f>universe_median!S71</f>
        <v>43452.74609375</v>
      </c>
      <c r="T71" s="50">
        <f>universe_median!T71</f>
        <v>220451.5</v>
      </c>
      <c r="U71" s="51">
        <f t="shared" ref="U71" si="21">SUM(C71:T73)</f>
        <v>1932296.0021476746</v>
      </c>
    </row>
    <row r="72" spans="1:21" x14ac:dyDescent="0.45">
      <c r="A72" s="4" t="str">
        <f>universe_median!A72</f>
        <v>West Bengal</v>
      </c>
      <c r="B72" s="2" t="str">
        <f>LEFT(universe_median!B72,FIND(")",universe_median!B72))</f>
        <v>Medium (20-99)</v>
      </c>
      <c r="C72" s="50">
        <f>universe_median!C72</f>
        <v>21650.9765625</v>
      </c>
      <c r="D72" s="50">
        <f>universe_median!D72</f>
        <v>13953.8173828125</v>
      </c>
      <c r="E72" s="50">
        <f>universe_median!E72</f>
        <v>18393.013671875</v>
      </c>
      <c r="F72" s="50">
        <f>universe_median!F72</f>
        <v>5652.64013671875</v>
      </c>
      <c r="G72" s="50">
        <f>universe_median!G72</f>
        <v>1933.30419921875</v>
      </c>
      <c r="H72" s="50">
        <f>universe_median!H72</f>
        <v>7499.92626953125</v>
      </c>
      <c r="I72" s="50">
        <f>universe_median!I72</f>
        <v>13419.25</v>
      </c>
      <c r="J72" s="50">
        <f>universe_median!J72</f>
        <v>6723.234375</v>
      </c>
      <c r="K72" s="50">
        <f>universe_median!K72</f>
        <v>3196.103515625</v>
      </c>
      <c r="L72" s="50">
        <f>universe_median!L72</f>
        <v>1128.2711181640625</v>
      </c>
      <c r="M72" s="50">
        <f>universe_median!M72</f>
        <v>18454.353515625</v>
      </c>
      <c r="N72" s="50">
        <f>universe_median!N72</f>
        <v>86280.2578125</v>
      </c>
      <c r="O72" s="50">
        <f>universe_median!O72</f>
        <v>58886.1015625</v>
      </c>
      <c r="P72" s="50">
        <f>universe_median!P72</f>
        <v>4653.2705078125</v>
      </c>
      <c r="Q72" s="50">
        <f>universe_median!Q72</f>
        <v>5519.4501953125</v>
      </c>
      <c r="R72" s="50">
        <f>universe_median!R72</f>
        <v>21121.326171875</v>
      </c>
      <c r="S72" s="50">
        <f>universe_median!S72</f>
        <v>32117.009765625</v>
      </c>
      <c r="T72" s="50">
        <f>universe_median!T72</f>
        <v>11054.1982421875</v>
      </c>
      <c r="U72" s="51"/>
    </row>
    <row r="73" spans="1:21" x14ac:dyDescent="0.45">
      <c r="A73" s="4" t="str">
        <f>universe_median!A73</f>
        <v>West Bengal</v>
      </c>
      <c r="B73" s="2" t="str">
        <f>LEFT(universe_median!B73,FIND(")",universe_median!B73))</f>
        <v>Large (100 or more)</v>
      </c>
      <c r="C73" s="50">
        <f>universe_median!C73</f>
        <v>9430.787109375</v>
      </c>
      <c r="D73" s="50">
        <f>universe_median!D73</f>
        <v>250.71437072753906</v>
      </c>
      <c r="E73" s="50">
        <f>universe_median!E73</f>
        <v>188.57144165039063</v>
      </c>
      <c r="F73" s="50">
        <f>universe_median!F73</f>
        <v>644.98846435546875</v>
      </c>
      <c r="G73" s="50">
        <f>universe_median!G73</f>
        <v>43.299999237060547</v>
      </c>
      <c r="H73" s="50">
        <f>universe_median!H73</f>
        <v>571.6175537109375</v>
      </c>
      <c r="I73" s="50">
        <f>universe_median!I73</f>
        <v>325.31430053710938</v>
      </c>
      <c r="J73" s="50">
        <f>universe_median!J73</f>
        <v>587.78033447265625</v>
      </c>
      <c r="K73" s="50">
        <f>universe_median!K73</f>
        <v>615.15618896484375</v>
      </c>
      <c r="L73" s="50">
        <f>universe_median!L73</f>
        <v>60.800003051757813</v>
      </c>
      <c r="M73" s="50">
        <f>universe_median!M73</f>
        <v>1356.7364501953125</v>
      </c>
      <c r="N73" s="50">
        <f>universe_median!N73</f>
        <v>457.06500244140625</v>
      </c>
      <c r="O73" s="50">
        <f>universe_median!O73</f>
        <v>266.17144775390625</v>
      </c>
      <c r="P73" s="50">
        <f>universe_median!P73</f>
        <v>396.07147216796875</v>
      </c>
      <c r="Q73" s="50">
        <f>universe_median!Q73</f>
        <v>67.5</v>
      </c>
      <c r="R73" s="50">
        <f>universe_median!R73</f>
        <v>358.34286499023438</v>
      </c>
      <c r="S73" s="50">
        <f>universe_median!S73</f>
        <v>90.75</v>
      </c>
      <c r="T73" s="50">
        <f>universe_median!T73</f>
        <v>358.66851806640625</v>
      </c>
      <c r="U73" s="51"/>
    </row>
    <row r="74" spans="1:21" ht="14.65" thickBot="1" x14ac:dyDescent="0.5">
      <c r="A74" s="5"/>
      <c r="B74" s="5"/>
      <c r="C74" s="53">
        <f t="shared" ref="C74:U74" si="22">SUM(C2:C73)</f>
        <v>3168373.7857208252</v>
      </c>
      <c r="D74" s="53">
        <f t="shared" si="22"/>
        <v>983977.88861370087</v>
      </c>
      <c r="E74" s="53">
        <f t="shared" si="22"/>
        <v>2263860.8734164238</v>
      </c>
      <c r="F74" s="53">
        <f t="shared" si="22"/>
        <v>517679.6785326004</v>
      </c>
      <c r="G74" s="53">
        <f t="shared" si="22"/>
        <v>165664.31917238235</v>
      </c>
      <c r="H74" s="53">
        <f t="shared" si="22"/>
        <v>871370.08669281006</v>
      </c>
      <c r="I74" s="53">
        <f t="shared" si="22"/>
        <v>472890.14671564102</v>
      </c>
      <c r="J74" s="53">
        <f t="shared" si="22"/>
        <v>329433.83166313171</v>
      </c>
      <c r="K74" s="53">
        <f t="shared" si="22"/>
        <v>1048647.3641290665</v>
      </c>
      <c r="L74" s="53">
        <f t="shared" si="22"/>
        <v>222507.61026191711</v>
      </c>
      <c r="M74" s="53">
        <f t="shared" si="22"/>
        <v>4707560.5346260071</v>
      </c>
      <c r="N74" s="53">
        <f t="shared" si="22"/>
        <v>2472118.7478103638</v>
      </c>
      <c r="O74" s="53">
        <f t="shared" si="22"/>
        <v>5286237.3121490479</v>
      </c>
      <c r="P74" s="53">
        <f t="shared" si="22"/>
        <v>9362849.0607070923</v>
      </c>
      <c r="Q74" s="53">
        <f t="shared" si="22"/>
        <v>685295.24554920197</v>
      </c>
      <c r="R74" s="53">
        <f t="shared" si="22"/>
        <v>3446136.1817150116</v>
      </c>
      <c r="S74" s="53">
        <f t="shared" si="22"/>
        <v>1086519.5525386333</v>
      </c>
      <c r="T74" s="53">
        <f t="shared" si="22"/>
        <v>7780687.8635253906</v>
      </c>
      <c r="U74" s="43">
        <f t="shared" si="22"/>
        <v>44871810.083539248</v>
      </c>
    </row>
    <row r="75" spans="1:21" ht="14.65" thickTop="1" x14ac:dyDescent="0.45"/>
  </sheetData>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U75"/>
  <sheetViews>
    <sheetView workbookViewId="0"/>
  </sheetViews>
  <sheetFormatPr defaultRowHeight="14.25" x14ac:dyDescent="0.45"/>
  <cols>
    <col min="1" max="1" width="18.3984375" bestFit="1" customWidth="1"/>
    <col min="2" max="2" width="15.73046875" bestFit="1" customWidth="1"/>
    <col min="3" max="3" width="13.265625" customWidth="1"/>
    <col min="4" max="4" width="13" customWidth="1"/>
    <col min="5" max="5" width="10.265625" style="7" bestFit="1" customWidth="1"/>
    <col min="6" max="6" width="17.73046875" customWidth="1"/>
    <col min="7" max="7" width="15.86328125" customWidth="1"/>
    <col min="8" max="8" width="9.265625" bestFit="1" customWidth="1"/>
    <col min="9" max="9" width="14" customWidth="1"/>
    <col min="10" max="10" width="13.1328125" customWidth="1"/>
    <col min="11" max="11" width="10.265625" bestFit="1" customWidth="1"/>
    <col min="12" max="12" width="14.86328125" customWidth="1"/>
    <col min="13" max="13" width="12.265625" customWidth="1"/>
    <col min="14" max="16" width="10.265625" bestFit="1" customWidth="1"/>
    <col min="17" max="17" width="11.3984375" customWidth="1"/>
    <col min="18" max="20" width="10.265625" bestFit="1" customWidth="1"/>
    <col min="21" max="21" width="13.73046875" bestFit="1" customWidth="1"/>
  </cols>
  <sheetData>
    <row r="1" spans="1:21" ht="39.4" thickBot="1" x14ac:dyDescent="0.5">
      <c r="A1" s="3"/>
      <c r="B1" s="3"/>
      <c r="C1" s="1" t="str">
        <f>RIGHT(SUBSTITUTE(universe_strict!C1,"_"," "),LEN(SUBSTITUTE(universe_strict!C1,"_"," "))-1)</f>
        <v>Food</v>
      </c>
      <c r="D1" s="1" t="str">
        <f>RIGHT(SUBSTITUTE(universe_strict!D1,"_"," "),LEN(SUBSTITUTE(universe_strict!D1,"_"," "))-1)</f>
        <v>Textiles</v>
      </c>
      <c r="E1" s="1" t="str">
        <f>RIGHT(SUBSTITUTE(universe_strict!E1,"_"," "),LEN(SUBSTITUTE(universe_strict!E1,"_"," "))-1)</f>
        <v>Garments</v>
      </c>
      <c r="F1" s="1" t="str">
        <f>RIGHT(SUBSTITUTE(universe_strict!F1,"_"," "),LEN(SUBSTITUTE(universe_strict!F1,"_"," "))-1)</f>
        <v>Chemicals and Chemic</v>
      </c>
      <c r="G1" s="1" t="str">
        <f>RIGHT(SUBSTITUTE(universe_strict!G1,"_"," "),LEN(SUBSTITUTE(universe_strict!G1,"_"," "))-1)</f>
        <v xml:space="preserve">Pharmaceuticals and </v>
      </c>
      <c r="H1" s="1" t="str">
        <f>RIGHT(SUBSTITUTE(universe_strict!H1,"_"," "),LEN(SUBSTITUTE(universe_strict!H1,"_"," "))-1)</f>
        <v xml:space="preserve">Rubber and Plastics </v>
      </c>
      <c r="I1" s="1" t="str">
        <f>RIGHT(SUBSTITUTE(universe_strict!I1,"_"," "),LEN(SUBSTITUTE(universe_strict!I1,"_"," "))-1)</f>
        <v>Non Metallic Mineral</v>
      </c>
      <c r="J1" s="1" t="str">
        <f>RIGHT(SUBSTITUTE(universe_strict!J1,"_"," "),LEN(SUBSTITUTE(universe_strict!J1,"_"," "))-1)</f>
        <v>Basic Metals</v>
      </c>
      <c r="K1" s="1" t="str">
        <f>RIGHT(SUBSTITUTE(universe_strict!K1,"_"," "),LEN(SUBSTITUTE(universe_strict!K1,"_"," "))-1)</f>
        <v>Machinery and Equipm</v>
      </c>
      <c r="L1" s="1" t="str">
        <f>RIGHT(SUBSTITUTE(universe_strict!L1,"_"," "),LEN(SUBSTITUTE(universe_strict!L1,"_"," "))-1)</f>
        <v>Motor Vehicles</v>
      </c>
      <c r="M1" s="1" t="str">
        <f>RIGHT(SUBSTITUTE(universe_strict!M1,"_"," "),LEN(SUBSTITUTE(universe_strict!M1,"_"," "))-1)</f>
        <v>Other Manufacturing</v>
      </c>
      <c r="N1" s="1" t="str">
        <f>RIGHT(SUBSTITUTE(universe_strict!N1,"_"," "),LEN(SUBSTITUTE(universe_strict!N1,"_"," "))-1)</f>
        <v>Construction</v>
      </c>
      <c r="O1" s="1" t="str">
        <f>RIGHT(SUBSTITUTE(universe_strict!O1,"_"," "),LEN(SUBSTITUTE(universe_strict!O1,"_"," "))-1)</f>
        <v>Wholesale</v>
      </c>
      <c r="P1" s="1" t="str">
        <f>RIGHT(SUBSTITUTE(universe_strict!P1,"_"," "),LEN(SUBSTITUTE(universe_strict!P1,"_"," "))-1)</f>
        <v>Retail</v>
      </c>
      <c r="Q1" s="1" t="str">
        <f>RIGHT(SUBSTITUTE(universe_strict!Q1,"_"," "),LEN(SUBSTITUTE(universe_strict!Q1,"_"," "))-1)</f>
        <v>Hotels</v>
      </c>
      <c r="R1" s="1" t="str">
        <f>RIGHT(SUBSTITUTE(universe_strict!R1,"_"," "),LEN(SUBSTITUTE(universe_strict!R1,"_"," "))-1)</f>
        <v>Transport</v>
      </c>
      <c r="S1" s="1" t="str">
        <f>RIGHT(SUBSTITUTE(universe_strict!S1,"_"," "),LEN(SUBSTITUTE(universe_strict!S1,"_"," "))-1)</f>
        <v>IT and IT Services</v>
      </c>
      <c r="T1" s="1" t="str">
        <f>RIGHT(SUBSTITUTE(universe_strict!T1,"_"," "),LEN(SUBSTITUTE(universe_strict!T1,"_"," "))-1)</f>
        <v>Other Services</v>
      </c>
      <c r="U1" s="1" t="s">
        <v>156</v>
      </c>
    </row>
    <row r="2" spans="1:21" x14ac:dyDescent="0.45">
      <c r="A2" s="4" t="str">
        <f>universe_strict!A2</f>
        <v>Andhra Pradesh, A&amp;N Islands</v>
      </c>
      <c r="B2" s="2" t="str">
        <f>LEFT(universe_strict!B2,FIND(")",universe_strict!B2))</f>
        <v>Small (5-19)</v>
      </c>
      <c r="C2" s="50">
        <f>universe_strict!C2</f>
        <v>52804.79296875</v>
      </c>
      <c r="D2" s="50">
        <f>universe_strict!D2</f>
        <v>51279.01953125</v>
      </c>
      <c r="E2" s="50">
        <f>universe_strict!E2</f>
        <v>79170.9140625</v>
      </c>
      <c r="F2" s="50">
        <f>universe_strict!F2</f>
        <v>6984.1220703125</v>
      </c>
      <c r="G2" s="50">
        <f>universe_strict!G2</f>
        <v>1727.373291015625</v>
      </c>
      <c r="H2" s="50">
        <f>universe_strict!H2</f>
        <v>9197.419921875</v>
      </c>
      <c r="I2" s="50">
        <f>universe_strict!I2</f>
        <v>9247.328125</v>
      </c>
      <c r="J2" s="50">
        <f>universe_strict!J2</f>
        <v>634.56689453125</v>
      </c>
      <c r="K2" s="50">
        <f>universe_strict!K2</f>
        <v>19579.8984375</v>
      </c>
      <c r="L2" s="50">
        <f>universe_strict!L2</f>
        <v>471.75</v>
      </c>
      <c r="M2" s="50">
        <f>universe_strict!M2</f>
        <v>104419.296875</v>
      </c>
      <c r="N2" s="50">
        <f>universe_strict!N2</f>
        <v>44710.33203125</v>
      </c>
      <c r="O2" s="50">
        <f>universe_strict!O2</f>
        <v>153739.46875</v>
      </c>
      <c r="P2" s="50">
        <f>universe_strict!P2</f>
        <v>310995.625</v>
      </c>
      <c r="Q2" s="50">
        <f>universe_strict!Q2</f>
        <v>12648.521484375</v>
      </c>
      <c r="R2" s="50">
        <f>universe_strict!R2</f>
        <v>171719.828125</v>
      </c>
      <c r="S2" s="50">
        <f>universe_strict!S2</f>
        <v>13444.078125</v>
      </c>
      <c r="T2" s="50">
        <f>universe_strict!T2</f>
        <v>219110.265625</v>
      </c>
      <c r="U2" s="51">
        <f>SUM(C2:T4)</f>
        <v>1730008.9649276733</v>
      </c>
    </row>
    <row r="3" spans="1:21" x14ac:dyDescent="0.45">
      <c r="A3" s="4" t="str">
        <f>universe_strict!A3</f>
        <v>Andhra Pradesh, A&amp;N Islands</v>
      </c>
      <c r="B3" s="2" t="str">
        <f>LEFT(universe_strict!B3,FIND(")",universe_strict!B3))</f>
        <v>Medium (20-99)</v>
      </c>
      <c r="C3" s="50">
        <f>universe_strict!C3</f>
        <v>66218.765625</v>
      </c>
      <c r="D3" s="50">
        <f>universe_strict!D3</f>
        <v>34148.31640625</v>
      </c>
      <c r="E3" s="50">
        <f>universe_strict!E3</f>
        <v>52922.6953125</v>
      </c>
      <c r="F3" s="50">
        <f>universe_strict!F3</f>
        <v>3805.42333984375</v>
      </c>
      <c r="G3" s="50">
        <f>universe_strict!G3</f>
        <v>932.6119384765625</v>
      </c>
      <c r="H3" s="50">
        <f>universe_strict!H3</f>
        <v>2788.647705078125</v>
      </c>
      <c r="I3" s="50">
        <f>universe_strict!I3</f>
        <v>6367.80126953125</v>
      </c>
      <c r="J3" s="50">
        <f>universe_strict!J3</f>
        <v>3058.6826171875</v>
      </c>
      <c r="K3" s="50">
        <f>universe_strict!K3</f>
        <v>14382.2197265625</v>
      </c>
      <c r="L3" s="50">
        <f>universe_strict!L3</f>
        <v>1621.884521484375</v>
      </c>
      <c r="M3" s="50">
        <f>universe_strict!M3</f>
        <v>25027.7578125</v>
      </c>
      <c r="N3" s="50">
        <f>universe_strict!N3</f>
        <v>42655.3515625</v>
      </c>
      <c r="O3" s="50">
        <f>universe_strict!O3</f>
        <v>50511.0546875</v>
      </c>
      <c r="P3" s="50">
        <f>universe_strict!P3</f>
        <v>29265.291015625</v>
      </c>
      <c r="Q3" s="50">
        <f>universe_strict!Q3</f>
        <v>3653.406982421875</v>
      </c>
      <c r="R3" s="50">
        <f>universe_strict!R3</f>
        <v>35146.63671875</v>
      </c>
      <c r="S3" s="50">
        <f>universe_strict!S3</f>
        <v>11446.1484375</v>
      </c>
      <c r="T3" s="50">
        <f>universe_strict!T3</f>
        <v>67199.53125</v>
      </c>
      <c r="U3" s="51"/>
    </row>
    <row r="4" spans="1:21" x14ac:dyDescent="0.45">
      <c r="A4" s="4" t="str">
        <f>universe_strict!A4</f>
        <v>Andhra Pradesh, A&amp;N Islands</v>
      </c>
      <c r="B4" s="2" t="str">
        <f>LEFT(universe_strict!B4,FIND(")",universe_strict!B4))</f>
        <v>Large (100 or more)</v>
      </c>
      <c r="C4" s="50">
        <f>universe_strict!C4</f>
        <v>534.903564453125</v>
      </c>
      <c r="D4" s="50">
        <f>universe_strict!D4</f>
        <v>191.79559326171875</v>
      </c>
      <c r="E4" s="50">
        <f>universe_strict!E4</f>
        <v>115.17574310302734</v>
      </c>
      <c r="F4" s="50">
        <f>universe_strict!F4</f>
        <v>150.93576049804688</v>
      </c>
      <c r="G4" s="50">
        <f>universe_strict!G4</f>
        <v>187.34288024902344</v>
      </c>
      <c r="H4" s="50">
        <f>universe_strict!H4</f>
        <v>45</v>
      </c>
      <c r="I4" s="50">
        <f>universe_strict!I4</f>
        <v>163.64054870605469</v>
      </c>
      <c r="J4" s="50">
        <f>universe_strict!J4</f>
        <v>124.33055114746094</v>
      </c>
      <c r="K4" s="50">
        <f>universe_strict!K4</f>
        <v>4635.96337890625</v>
      </c>
      <c r="L4" s="50">
        <f>universe_strict!L4</f>
        <v>52.25</v>
      </c>
      <c r="M4" s="50">
        <f>universe_strict!M4</f>
        <v>5142.89111328125</v>
      </c>
      <c r="N4" s="50">
        <f>universe_strict!N4</f>
        <v>175.1591796875</v>
      </c>
      <c r="O4" s="50">
        <f>universe_strict!O4</f>
        <v>4973.95849609375</v>
      </c>
      <c r="P4" s="50">
        <f>universe_strict!P4</f>
        <v>87.833328247070313</v>
      </c>
      <c r="Q4" s="50">
        <f>universe_strict!Q4</f>
        <v>37</v>
      </c>
      <c r="R4" s="50">
        <f>universe_strict!R4</f>
        <v>93</v>
      </c>
      <c r="S4" s="50">
        <f>universe_strict!S4</f>
        <v>34</v>
      </c>
      <c r="T4" s="50">
        <f>universe_strict!T4</f>
        <v>226.95654296875</v>
      </c>
      <c r="U4" s="51"/>
    </row>
    <row r="5" spans="1:21" x14ac:dyDescent="0.45">
      <c r="A5" s="4" t="str">
        <f>universe_strict!A5</f>
        <v>Arunachal Pradesh, Nagaland, Manipur, Tripura, Meghalaya, Mizoram, Sikkim</v>
      </c>
      <c r="B5" s="2" t="str">
        <f>LEFT(universe_strict!B5,FIND(")",universe_strict!B5))</f>
        <v>Small (5-19)</v>
      </c>
      <c r="C5" s="50">
        <f>universe_strict!C5</f>
        <v>29375.30859375</v>
      </c>
      <c r="D5" s="50">
        <f>universe_strict!D5</f>
        <v>0</v>
      </c>
      <c r="E5" s="50">
        <f>universe_strict!E5</f>
        <v>13124.6806640625</v>
      </c>
      <c r="F5" s="50">
        <f>universe_strict!F5</f>
        <v>1428.5877685546875</v>
      </c>
      <c r="G5" s="50">
        <f>universe_strict!G5</f>
        <v>335.56039428710938</v>
      </c>
      <c r="H5" s="50">
        <f>universe_strict!H5</f>
        <v>2194.956787109375</v>
      </c>
      <c r="I5" s="50">
        <f>universe_strict!I5</f>
        <v>1642.659912109375</v>
      </c>
      <c r="J5" s="50">
        <f>universe_strict!J5</f>
        <v>2779.116943359375</v>
      </c>
      <c r="K5" s="50">
        <f>universe_strict!K5</f>
        <v>0</v>
      </c>
      <c r="L5" s="50">
        <f>universe_strict!L5</f>
        <v>519.3502197265625</v>
      </c>
      <c r="M5" s="50">
        <f>universe_strict!M5</f>
        <v>65374.28515625</v>
      </c>
      <c r="N5" s="50">
        <f>universe_strict!N5</f>
        <v>12354.216796875</v>
      </c>
      <c r="O5" s="50">
        <f>universe_strict!O5</f>
        <v>23503.072265625</v>
      </c>
      <c r="P5" s="50">
        <f>universe_strict!P5</f>
        <v>100676.484375</v>
      </c>
      <c r="Q5" s="50">
        <f>universe_strict!Q5</f>
        <v>3976.791259765625</v>
      </c>
      <c r="R5" s="50">
        <f>universe_strict!R5</f>
        <v>18498.458984375</v>
      </c>
      <c r="S5" s="50">
        <f>universe_strict!S5</f>
        <v>11400.16015625</v>
      </c>
      <c r="T5" s="50">
        <f>universe_strict!T5</f>
        <v>39186.91796875</v>
      </c>
      <c r="U5" s="51">
        <f>SUM(C5:T7)</f>
        <v>457865.98921585083</v>
      </c>
    </row>
    <row r="6" spans="1:21" x14ac:dyDescent="0.45">
      <c r="A6" s="4" t="str">
        <f>universe_strict!A6</f>
        <v>Arunachal Pradesh, Nagaland, Manipur, Tripura, Meghalaya, Mizoram, Sikkim</v>
      </c>
      <c r="B6" s="2" t="str">
        <f>LEFT(universe_strict!B6,FIND(")",universe_strict!B6))</f>
        <v>Medium (20-99)</v>
      </c>
      <c r="C6" s="50">
        <f>universe_strict!C6</f>
        <v>3856.390869140625</v>
      </c>
      <c r="D6" s="50">
        <f>universe_strict!D6</f>
        <v>7772.55029296875</v>
      </c>
      <c r="E6" s="50">
        <f>universe_strict!E6</f>
        <v>8743.1513671875</v>
      </c>
      <c r="F6" s="50">
        <f>universe_strict!F6</f>
        <v>4777.4296875</v>
      </c>
      <c r="G6" s="50">
        <f>universe_strict!G6</f>
        <v>237.41947937011719</v>
      </c>
      <c r="H6" s="50">
        <f>universe_strict!H6</f>
        <v>983.69049072265625</v>
      </c>
      <c r="I6" s="50">
        <f>universe_strict!I6</f>
        <v>3945.728271484375</v>
      </c>
      <c r="J6" s="50">
        <f>universe_strict!J6</f>
        <v>570.58087158203125</v>
      </c>
      <c r="K6" s="50">
        <f>universe_strict!K6</f>
        <v>223.07766723632813</v>
      </c>
      <c r="L6" s="50">
        <f>universe_strict!L6</f>
        <v>5284.7783203125</v>
      </c>
      <c r="M6" s="50">
        <f>universe_strict!M6</f>
        <v>5681.53466796875</v>
      </c>
      <c r="N6" s="50">
        <f>universe_strict!N6</f>
        <v>4797.44921875</v>
      </c>
      <c r="O6" s="50">
        <f>universe_strict!O6</f>
        <v>12833.1748046875</v>
      </c>
      <c r="P6" s="50">
        <f>universe_strict!P6</f>
        <v>34739.92578125</v>
      </c>
      <c r="Q6" s="50">
        <f>universe_strict!Q6</f>
        <v>3206.791259765625</v>
      </c>
      <c r="R6" s="50">
        <f>universe_strict!R6</f>
        <v>7987.20751953125</v>
      </c>
      <c r="S6" s="50">
        <f>universe_strict!S6</f>
        <v>3148.060546875</v>
      </c>
      <c r="T6" s="50">
        <f>universe_strict!T6</f>
        <v>8352.2001953125</v>
      </c>
      <c r="U6" s="52"/>
    </row>
    <row r="7" spans="1:21" x14ac:dyDescent="0.45">
      <c r="A7" s="4" t="str">
        <f>universe_strict!A7</f>
        <v>Arunachal Pradesh, Nagaland, Manipur, Tripura, Meghalaya, Mizoram, Sikkim</v>
      </c>
      <c r="B7" s="2" t="str">
        <f>LEFT(universe_strict!B7,FIND(")",universe_strict!B7))</f>
        <v>Large (100 or more)</v>
      </c>
      <c r="C7" s="50">
        <f>universe_strict!C7</f>
        <v>3745.846435546875</v>
      </c>
      <c r="D7" s="50">
        <f>universe_strict!D7</f>
        <v>581.08331298828125</v>
      </c>
      <c r="E7" s="50">
        <f>universe_strict!E7</f>
        <v>1203.75</v>
      </c>
      <c r="F7" s="50">
        <f>universe_strict!F7</f>
        <v>9.0277786254882813</v>
      </c>
      <c r="G7" s="50">
        <f>universe_strict!G7</f>
        <v>178.875</v>
      </c>
      <c r="H7" s="50">
        <f>universe_strict!H7</f>
        <v>44.499996185302734</v>
      </c>
      <c r="I7" s="50">
        <f>universe_strict!I7</f>
        <v>39.75</v>
      </c>
      <c r="J7" s="50">
        <f>universe_strict!J7</f>
        <v>112.05521392822266</v>
      </c>
      <c r="K7" s="50">
        <f>universe_strict!K7</f>
        <v>0</v>
      </c>
      <c r="L7" s="50">
        <f>universe_strict!L7</f>
        <v>0</v>
      </c>
      <c r="M7" s="50">
        <f>universe_strict!M7</f>
        <v>103.6361083984375</v>
      </c>
      <c r="N7" s="50">
        <f>universe_strict!N7</f>
        <v>3300.4990234375</v>
      </c>
      <c r="O7" s="50">
        <f>universe_strict!O7</f>
        <v>1790.166748046875</v>
      </c>
      <c r="P7" s="50">
        <f>universe_strict!P7</f>
        <v>1506.5833740234375</v>
      </c>
      <c r="Q7" s="50">
        <f>universe_strict!Q7</f>
        <v>58.416664123535156</v>
      </c>
      <c r="R7" s="50">
        <f>universe_strict!R7</f>
        <v>144.08332824707031</v>
      </c>
      <c r="S7" s="50">
        <f>universe_strict!S7</f>
        <v>0</v>
      </c>
      <c r="T7" s="50">
        <f>universe_strict!T7</f>
        <v>1535.9666748046875</v>
      </c>
      <c r="U7" s="51"/>
    </row>
    <row r="8" spans="1:21" x14ac:dyDescent="0.45">
      <c r="A8" s="4" t="str">
        <f>universe_strict!A8</f>
        <v>Assam</v>
      </c>
      <c r="B8" s="2" t="str">
        <f>LEFT(universe_strict!B8,FIND(")",universe_strict!B8))</f>
        <v>Small (5-19)</v>
      </c>
      <c r="C8" s="50">
        <f>universe_strict!C8</f>
        <v>98741.3125</v>
      </c>
      <c r="D8" s="50">
        <f>universe_strict!D8</f>
        <v>998.5</v>
      </c>
      <c r="E8" s="50">
        <f>universe_strict!E8</f>
        <v>28114.640625</v>
      </c>
      <c r="F8" s="50">
        <f>universe_strict!F8</f>
        <v>3024.0361328125</v>
      </c>
      <c r="G8" s="50">
        <f>universe_strict!G8</f>
        <v>2054.5126953125</v>
      </c>
      <c r="H8" s="50">
        <f>universe_strict!H8</f>
        <v>12591.6025390625</v>
      </c>
      <c r="I8" s="50">
        <f>universe_strict!I8</f>
        <v>3761.001220703125</v>
      </c>
      <c r="J8" s="50">
        <f>universe_strict!J8</f>
        <v>0</v>
      </c>
      <c r="K8" s="50">
        <f>universe_strict!K8</f>
        <v>1447.1597900390625</v>
      </c>
      <c r="L8" s="50">
        <f>universe_strict!L8</f>
        <v>0</v>
      </c>
      <c r="M8" s="50">
        <f>universe_strict!M8</f>
        <v>98692.609375</v>
      </c>
      <c r="N8" s="50">
        <f>universe_strict!N8</f>
        <v>18130.478515625</v>
      </c>
      <c r="O8" s="50">
        <f>universe_strict!O8</f>
        <v>57100.16796875</v>
      </c>
      <c r="P8" s="50">
        <f>universe_strict!P8</f>
        <v>338998</v>
      </c>
      <c r="Q8" s="50">
        <f>universe_strict!Q8</f>
        <v>8314.392578125</v>
      </c>
      <c r="R8" s="50">
        <f>universe_strict!R8</f>
        <v>45211.25</v>
      </c>
      <c r="S8" s="50">
        <f>universe_strict!S8</f>
        <v>13739.5380859375</v>
      </c>
      <c r="T8" s="50">
        <f>universe_strict!T8</f>
        <v>103143.265625</v>
      </c>
      <c r="U8" s="51">
        <f t="shared" ref="U8" si="0">SUM(C8:T10)</f>
        <v>1027475.4570009708</v>
      </c>
    </row>
    <row r="9" spans="1:21" x14ac:dyDescent="0.45">
      <c r="A9" s="4" t="str">
        <f>universe_strict!A9</f>
        <v>Assam</v>
      </c>
      <c r="B9" s="2" t="str">
        <f>LEFT(universe_strict!B9,FIND(")",universe_strict!B9))</f>
        <v>Medium (20-99)</v>
      </c>
      <c r="C9" s="50">
        <f>universe_strict!C9</f>
        <v>10288.9189453125</v>
      </c>
      <c r="D9" s="50">
        <f>universe_strict!D9</f>
        <v>916.2418212890625</v>
      </c>
      <c r="E9" s="50">
        <f>universe_strict!E9</f>
        <v>2042.500244140625</v>
      </c>
      <c r="F9" s="50">
        <f>universe_strict!F9</f>
        <v>207.04133605957031</v>
      </c>
      <c r="G9" s="50">
        <f>universe_strict!G9</f>
        <v>46.019168853759766</v>
      </c>
      <c r="H9" s="50">
        <f>universe_strict!H9</f>
        <v>2390.11962890625</v>
      </c>
      <c r="I9" s="50">
        <f>universe_strict!I9</f>
        <v>2285.779052734375</v>
      </c>
      <c r="J9" s="50">
        <f>universe_strict!J9</f>
        <v>2180.24609375</v>
      </c>
      <c r="K9" s="50">
        <f>universe_strict!K9</f>
        <v>227.35440063476563</v>
      </c>
      <c r="L9" s="50">
        <f>universe_strict!L9</f>
        <v>360.74002075195313</v>
      </c>
      <c r="M9" s="50">
        <f>universe_strict!M9</f>
        <v>12340.9013671875</v>
      </c>
      <c r="N9" s="50">
        <f>universe_strict!N9</f>
        <v>25460.57421875</v>
      </c>
      <c r="O9" s="50">
        <f>universe_strict!O9</f>
        <v>36796.80078125</v>
      </c>
      <c r="P9" s="50">
        <f>universe_strict!P9</f>
        <v>7558.79052734375</v>
      </c>
      <c r="Q9" s="50">
        <f>universe_strict!Q9</f>
        <v>2069.749267578125</v>
      </c>
      <c r="R9" s="50">
        <f>universe_strict!R9</f>
        <v>13934.7890625</v>
      </c>
      <c r="S9" s="50">
        <f>universe_strict!S9</f>
        <v>519.2357177734375</v>
      </c>
      <c r="T9" s="50">
        <f>universe_strict!T9</f>
        <v>43026.67578125</v>
      </c>
      <c r="U9" s="51"/>
    </row>
    <row r="10" spans="1:21" x14ac:dyDescent="0.45">
      <c r="A10" s="4" t="str">
        <f>universe_strict!A10</f>
        <v>Assam</v>
      </c>
      <c r="B10" s="2" t="str">
        <f>LEFT(universe_strict!B10,FIND(")",universe_strict!B10))</f>
        <v>Large (100 or more)</v>
      </c>
      <c r="C10" s="50">
        <f>universe_strict!C10</f>
        <v>562.41748046875</v>
      </c>
      <c r="D10" s="50">
        <f>universe_strict!D10</f>
        <v>523.572265625</v>
      </c>
      <c r="E10" s="50">
        <f>universe_strict!E10</f>
        <v>0</v>
      </c>
      <c r="F10" s="50">
        <f>universe_strict!F10</f>
        <v>1691.7432861328125</v>
      </c>
      <c r="G10" s="50">
        <f>universe_strict!G10</f>
        <v>35.144168853759766</v>
      </c>
      <c r="H10" s="50">
        <f>universe_strict!H10</f>
        <v>91.9656982421875</v>
      </c>
      <c r="I10" s="50">
        <f>universe_strict!I10</f>
        <v>93.866668701171875</v>
      </c>
      <c r="J10" s="50">
        <f>universe_strict!J10</f>
        <v>880.13916015625</v>
      </c>
      <c r="K10" s="50">
        <f>universe_strict!K10</f>
        <v>15.111111640930176</v>
      </c>
      <c r="L10" s="50">
        <f>universe_strict!L10</f>
        <v>303.010498046875</v>
      </c>
      <c r="M10" s="50">
        <f>universe_strict!M10</f>
        <v>19837.755859375</v>
      </c>
      <c r="N10" s="50">
        <f>universe_strict!N10</f>
        <v>159.39999389648438</v>
      </c>
      <c r="O10" s="50">
        <f>universe_strict!O10</f>
        <v>1390.8499755859375</v>
      </c>
      <c r="P10" s="50">
        <f>universe_strict!P10</f>
        <v>3721.478515625</v>
      </c>
      <c r="Q10" s="50">
        <f>universe_strict!Q10</f>
        <v>4.8750004768371582</v>
      </c>
      <c r="R10" s="50">
        <f>universe_strict!R10</f>
        <v>894.6337890625</v>
      </c>
      <c r="S10" s="50">
        <f>universe_strict!S10</f>
        <v>2.5416667461395264</v>
      </c>
      <c r="T10" s="50">
        <f>universe_strict!T10</f>
        <v>552.00677490234375</v>
      </c>
      <c r="U10" s="51"/>
    </row>
    <row r="11" spans="1:21" x14ac:dyDescent="0.45">
      <c r="A11" s="4" t="str">
        <f>universe_strict!A11</f>
        <v>Bihar</v>
      </c>
      <c r="B11" s="2" t="str">
        <f>LEFT(universe_strict!B11,FIND(")",universe_strict!B11))</f>
        <v>Small (5-19)</v>
      </c>
      <c r="C11" s="50">
        <f>universe_strict!C11</f>
        <v>75019.46875</v>
      </c>
      <c r="D11" s="50">
        <f>universe_strict!D11</f>
        <v>0</v>
      </c>
      <c r="E11" s="50">
        <f>universe_strict!E11</f>
        <v>43147.87890625</v>
      </c>
      <c r="F11" s="50">
        <f>universe_strict!F11</f>
        <v>14085.2421875</v>
      </c>
      <c r="G11" s="50">
        <f>universe_strict!G11</f>
        <v>814.27667236328125</v>
      </c>
      <c r="H11" s="50">
        <f>universe_strict!H11</f>
        <v>51386.4765625</v>
      </c>
      <c r="I11" s="50">
        <f>universe_strict!I11</f>
        <v>7252.333984375</v>
      </c>
      <c r="J11" s="50">
        <f>universe_strict!J11</f>
        <v>2591.5498046875</v>
      </c>
      <c r="K11" s="50">
        <f>universe_strict!K11</f>
        <v>13590.5771484375</v>
      </c>
      <c r="L11" s="50">
        <f>universe_strict!L11</f>
        <v>901.5</v>
      </c>
      <c r="M11" s="50">
        <f>universe_strict!M11</f>
        <v>134697.546875</v>
      </c>
      <c r="N11" s="50">
        <f>universe_strict!N11</f>
        <v>63829.4609375</v>
      </c>
      <c r="O11" s="50">
        <f>universe_strict!O11</f>
        <v>194130.5</v>
      </c>
      <c r="P11" s="50">
        <f>universe_strict!P11</f>
        <v>641643.1875</v>
      </c>
      <c r="Q11" s="50">
        <f>universe_strict!Q11</f>
        <v>11259.4560546875</v>
      </c>
      <c r="R11" s="50">
        <f>universe_strict!R11</f>
        <v>58700.6640625</v>
      </c>
      <c r="S11" s="50">
        <f>universe_strict!S11</f>
        <v>12283.689453125</v>
      </c>
      <c r="T11" s="50">
        <f>universe_strict!T11</f>
        <v>275526.65625</v>
      </c>
      <c r="U11" s="51">
        <f t="shared" ref="U11" si="1">SUM(C11:T13)</f>
        <v>1928499.3467698097</v>
      </c>
    </row>
    <row r="12" spans="1:21" x14ac:dyDescent="0.45">
      <c r="A12" s="4" t="str">
        <f>universe_strict!A12</f>
        <v>Bihar</v>
      </c>
      <c r="B12" s="2" t="str">
        <f>LEFT(universe_strict!B12,FIND(")",universe_strict!B12))</f>
        <v>Medium (20-99)</v>
      </c>
      <c r="C12" s="50">
        <f>universe_strict!C12</f>
        <v>23958.22265625</v>
      </c>
      <c r="D12" s="50">
        <f>universe_strict!D12</f>
        <v>7458.4638671875</v>
      </c>
      <c r="E12" s="50">
        <f>universe_strict!E12</f>
        <v>5318.04833984375</v>
      </c>
      <c r="F12" s="50">
        <f>universe_strict!F12</f>
        <v>1480.53271484375</v>
      </c>
      <c r="G12" s="50">
        <f>universe_strict!G12</f>
        <v>1028.462158203125</v>
      </c>
      <c r="H12" s="50">
        <f>universe_strict!H12</f>
        <v>997</v>
      </c>
      <c r="I12" s="50">
        <f>universe_strict!I12</f>
        <v>5488.1904296875</v>
      </c>
      <c r="J12" s="50">
        <f>universe_strict!J12</f>
        <v>5939.666015625</v>
      </c>
      <c r="K12" s="50">
        <f>universe_strict!K12</f>
        <v>1699.83251953125</v>
      </c>
      <c r="L12" s="50">
        <f>universe_strict!L12</f>
        <v>64.315238952636719</v>
      </c>
      <c r="M12" s="50">
        <f>universe_strict!M12</f>
        <v>12119.265625</v>
      </c>
      <c r="N12" s="50">
        <f>universe_strict!N12</f>
        <v>25329.4140625</v>
      </c>
      <c r="O12" s="50">
        <f>universe_strict!O12</f>
        <v>189.83334350585938</v>
      </c>
      <c r="P12" s="50">
        <f>universe_strict!P12</f>
        <v>22629.02734375</v>
      </c>
      <c r="Q12" s="50">
        <f>universe_strict!Q12</f>
        <v>2974.90087890625</v>
      </c>
      <c r="R12" s="50">
        <f>universe_strict!R12</f>
        <v>32558.91796875</v>
      </c>
      <c r="S12" s="50">
        <f>universe_strict!S12</f>
        <v>105</v>
      </c>
      <c r="T12" s="50">
        <f>universe_strict!T12</f>
        <v>109233.515625</v>
      </c>
      <c r="U12" s="51"/>
    </row>
    <row r="13" spans="1:21" x14ac:dyDescent="0.45">
      <c r="A13" s="4" t="str">
        <f>universe_strict!A13</f>
        <v>Bihar</v>
      </c>
      <c r="B13" s="2" t="str">
        <f>LEFT(universe_strict!B13,FIND(")",universe_strict!B13))</f>
        <v>Large (100 or more)</v>
      </c>
      <c r="C13" s="50">
        <f>universe_strict!C13</f>
        <v>56582.16015625</v>
      </c>
      <c r="D13" s="50">
        <f>universe_strict!D13</f>
        <v>4.5666666030883789</v>
      </c>
      <c r="E13" s="50">
        <f>universe_strict!E13</f>
        <v>0</v>
      </c>
      <c r="F13" s="50">
        <f>universe_strict!F13</f>
        <v>7.6999998092651367</v>
      </c>
      <c r="G13" s="50">
        <f>universe_strict!G13</f>
        <v>3.3666667938232422</v>
      </c>
      <c r="H13" s="50">
        <f>universe_strict!H13</f>
        <v>2</v>
      </c>
      <c r="I13" s="50">
        <f>universe_strict!I13</f>
        <v>535.98681640625</v>
      </c>
      <c r="J13" s="50">
        <f>universe_strict!J13</f>
        <v>11670.1591796875</v>
      </c>
      <c r="K13" s="50">
        <f>universe_strict!K13</f>
        <v>6.1666669845581055</v>
      </c>
      <c r="L13" s="50">
        <f>universe_strict!L13</f>
        <v>1</v>
      </c>
      <c r="M13" s="50">
        <f>universe_strict!M13</f>
        <v>59.466670989990234</v>
      </c>
      <c r="N13" s="50">
        <f>universe_strict!N13</f>
        <v>76.300003051757813</v>
      </c>
      <c r="O13" s="50">
        <f>universe_strict!O13</f>
        <v>1</v>
      </c>
      <c r="P13" s="50">
        <f>universe_strict!P13</f>
        <v>42.433338165283203</v>
      </c>
      <c r="Q13" s="50">
        <f>universe_strict!Q13</f>
        <v>6.0999999046325684</v>
      </c>
      <c r="R13" s="50">
        <f>universe_strict!R13</f>
        <v>30.433334350585938</v>
      </c>
      <c r="S13" s="50">
        <f>universe_strict!S13</f>
        <v>0</v>
      </c>
      <c r="T13" s="50">
        <f>universe_strict!T13</f>
        <v>37.433334350585938</v>
      </c>
      <c r="U13" s="51"/>
    </row>
    <row r="14" spans="1:21" x14ac:dyDescent="0.45">
      <c r="A14" s="4" t="str">
        <f>universe_strict!A14</f>
        <v>Chhattisgarh</v>
      </c>
      <c r="B14" s="2" t="str">
        <f>LEFT(universe_strict!B14,FIND(")",universe_strict!B14))</f>
        <v>Small (5-19)</v>
      </c>
      <c r="C14" s="50">
        <f>universe_strict!C14</f>
        <v>37568.47265625</v>
      </c>
      <c r="D14" s="50">
        <f>universe_strict!D14</f>
        <v>8056.74267578125</v>
      </c>
      <c r="E14" s="50">
        <f>universe_strict!E14</f>
        <v>9848.748046875</v>
      </c>
      <c r="F14" s="50">
        <f>universe_strict!F14</f>
        <v>2940.1796875</v>
      </c>
      <c r="G14" s="50">
        <f>universe_strict!G14</f>
        <v>1136.89111328125</v>
      </c>
      <c r="H14" s="50">
        <f>universe_strict!H14</f>
        <v>1953.156005859375</v>
      </c>
      <c r="I14" s="50">
        <f>universe_strict!I14</f>
        <v>4392.54833984375</v>
      </c>
      <c r="J14" s="50">
        <f>universe_strict!J14</f>
        <v>1700.1549072265625</v>
      </c>
      <c r="K14" s="50">
        <f>universe_strict!K14</f>
        <v>582.22161865234375</v>
      </c>
      <c r="L14" s="50">
        <f>universe_strict!L14</f>
        <v>817.07257080078125</v>
      </c>
      <c r="M14" s="50">
        <f>universe_strict!M14</f>
        <v>41959.22265625</v>
      </c>
      <c r="N14" s="50">
        <f>universe_strict!N14</f>
        <v>70848.109375</v>
      </c>
      <c r="O14" s="50">
        <f>universe_strict!O14</f>
        <v>64416.0703125</v>
      </c>
      <c r="P14" s="50">
        <f>universe_strict!P14</f>
        <v>170783.59375</v>
      </c>
      <c r="Q14" s="50">
        <f>universe_strict!Q14</f>
        <v>20085.396484375</v>
      </c>
      <c r="R14" s="50">
        <f>universe_strict!R14</f>
        <v>101419.46875</v>
      </c>
      <c r="S14" s="50">
        <f>universe_strict!S14</f>
        <v>13948.451171875</v>
      </c>
      <c r="T14" s="50">
        <f>universe_strict!T14</f>
        <v>95043.15625</v>
      </c>
      <c r="U14" s="51">
        <f t="shared" ref="U14" si="2">SUM(C14:T16)</f>
        <v>727263.76818323135</v>
      </c>
    </row>
    <row r="15" spans="1:21" x14ac:dyDescent="0.45">
      <c r="A15" s="4" t="str">
        <f>universe_strict!A15</f>
        <v>Chhattisgarh</v>
      </c>
      <c r="B15" s="2" t="str">
        <f>LEFT(universe_strict!B15,FIND(")",universe_strict!B15))</f>
        <v>Medium (20-99)</v>
      </c>
      <c r="C15" s="50">
        <f>universe_strict!C15</f>
        <v>3096.281005859375</v>
      </c>
      <c r="D15" s="50">
        <f>universe_strict!D15</f>
        <v>1706.469970703125</v>
      </c>
      <c r="E15" s="50">
        <f>universe_strict!E15</f>
        <v>6445.8349609375</v>
      </c>
      <c r="F15" s="50">
        <f>universe_strict!F15</f>
        <v>1625.804931640625</v>
      </c>
      <c r="G15" s="50">
        <f>universe_strict!G15</f>
        <v>49.778415679931641</v>
      </c>
      <c r="H15" s="50">
        <f>universe_strict!H15</f>
        <v>290.21170043945313</v>
      </c>
      <c r="I15" s="50">
        <f>universe_strict!I15</f>
        <v>796.57366943359375</v>
      </c>
      <c r="J15" s="50">
        <f>universe_strict!J15</f>
        <v>2586.7529296875</v>
      </c>
      <c r="K15" s="50">
        <f>universe_strict!K15</f>
        <v>2458.70068359375</v>
      </c>
      <c r="L15" s="50">
        <f>universe_strict!L15</f>
        <v>3825.447265625</v>
      </c>
      <c r="M15" s="50">
        <f>universe_strict!M15</f>
        <v>1932.1156005859375</v>
      </c>
      <c r="N15" s="50">
        <f>universe_strict!N15</f>
        <v>14957.1669921875</v>
      </c>
      <c r="O15" s="50">
        <f>universe_strict!O15</f>
        <v>12870.97265625</v>
      </c>
      <c r="P15" s="50">
        <f>universe_strict!P15</f>
        <v>8518.435546875</v>
      </c>
      <c r="Q15" s="50">
        <f>universe_strict!Q15</f>
        <v>1066.659912109375</v>
      </c>
      <c r="R15" s="50">
        <f>universe_strict!R15</f>
        <v>5440.5712890625</v>
      </c>
      <c r="S15" s="50">
        <f>universe_strict!S15</f>
        <v>2182.924072265625</v>
      </c>
      <c r="T15" s="50">
        <f>universe_strict!T15</f>
        <v>6759.40380859375</v>
      </c>
      <c r="U15" s="51"/>
    </row>
    <row r="16" spans="1:21" x14ac:dyDescent="0.45">
      <c r="A16" s="4" t="str">
        <f>universe_strict!A16</f>
        <v>Chhattisgarh</v>
      </c>
      <c r="B16" s="2" t="str">
        <f>LEFT(universe_strict!B16,FIND(")",universe_strict!B16))</f>
        <v>Large (100 or more)</v>
      </c>
      <c r="C16" s="50">
        <f>universe_strict!C16</f>
        <v>218</v>
      </c>
      <c r="D16" s="50">
        <f>universe_strict!D16</f>
        <v>12.625</v>
      </c>
      <c r="E16" s="50">
        <f>universe_strict!E16</f>
        <v>4.5833334922790527</v>
      </c>
      <c r="F16" s="50">
        <f>universe_strict!F16</f>
        <v>87.071693420410156</v>
      </c>
      <c r="G16" s="50">
        <f>universe_strict!G16</f>
        <v>20.373390197753906</v>
      </c>
      <c r="H16" s="50">
        <f>universe_strict!H16</f>
        <v>24.625001907348633</v>
      </c>
      <c r="I16" s="50">
        <f>universe_strict!I16</f>
        <v>59.173267364501953</v>
      </c>
      <c r="J16" s="50">
        <f>universe_strict!J16</f>
        <v>930.08642578125</v>
      </c>
      <c r="K16" s="50">
        <f>universe_strict!K16</f>
        <v>72.711151123046875</v>
      </c>
      <c r="L16" s="50">
        <f>universe_strict!L16</f>
        <v>2</v>
      </c>
      <c r="M16" s="50">
        <f>universe_strict!M16</f>
        <v>232.28923034667969</v>
      </c>
      <c r="N16" s="50">
        <f>universe_strict!N16</f>
        <v>354.09967041015625</v>
      </c>
      <c r="O16" s="50">
        <f>universe_strict!O16</f>
        <v>428.5</v>
      </c>
      <c r="P16" s="50">
        <f>universe_strict!P16</f>
        <v>277.58334350585938</v>
      </c>
      <c r="Q16" s="50">
        <f>universe_strict!Q16</f>
        <v>9.6666669845581055</v>
      </c>
      <c r="R16" s="50">
        <f>universe_strict!R16</f>
        <v>268.33334350585938</v>
      </c>
      <c r="S16" s="50">
        <f>universe_strict!S16</f>
        <v>10.5</v>
      </c>
      <c r="T16" s="50">
        <f>universe_strict!T16</f>
        <v>141.78488159179688</v>
      </c>
      <c r="U16" s="51"/>
    </row>
    <row r="17" spans="1:21" x14ac:dyDescent="0.45">
      <c r="A17" s="4" t="str">
        <f>universe_strict!A17</f>
        <v>Delhi</v>
      </c>
      <c r="B17" s="2" t="str">
        <f>LEFT(universe_strict!B17,FIND(")",universe_strict!B17))</f>
        <v>Small (5-19)</v>
      </c>
      <c r="C17" s="50">
        <f>universe_strict!C17</f>
        <v>31591.21875</v>
      </c>
      <c r="D17" s="50">
        <f>universe_strict!D17</f>
        <v>6306.8681640625</v>
      </c>
      <c r="E17" s="50">
        <f>universe_strict!E17</f>
        <v>48877.0078125</v>
      </c>
      <c r="F17" s="50">
        <f>universe_strict!F17</f>
        <v>3902.12353515625</v>
      </c>
      <c r="G17" s="50">
        <f>universe_strict!G17</f>
        <v>2558.4873046875</v>
      </c>
      <c r="H17" s="50">
        <f>universe_strict!H17</f>
        <v>7869.8212890625</v>
      </c>
      <c r="I17" s="50">
        <f>universe_strict!I17</f>
        <v>2041.009765625</v>
      </c>
      <c r="J17" s="50">
        <f>universe_strict!J17</f>
        <v>3148.96630859375</v>
      </c>
      <c r="K17" s="50">
        <f>universe_strict!K17</f>
        <v>7157.484375</v>
      </c>
      <c r="L17" s="50">
        <f>universe_strict!L17</f>
        <v>422.6484375</v>
      </c>
      <c r="M17" s="50">
        <f>universe_strict!M17</f>
        <v>101960.5390625</v>
      </c>
      <c r="N17" s="50">
        <f>universe_strict!N17</f>
        <v>33224.0078125</v>
      </c>
      <c r="O17" s="50">
        <f>universe_strict!O17</f>
        <v>117227.5390625</v>
      </c>
      <c r="P17" s="50">
        <f>universe_strict!P17</f>
        <v>144055.796875</v>
      </c>
      <c r="Q17" s="50">
        <f>universe_strict!Q17</f>
        <v>4227.9775390625</v>
      </c>
      <c r="R17" s="50">
        <f>universe_strict!R17</f>
        <v>84027.7421875</v>
      </c>
      <c r="S17" s="50">
        <f>universe_strict!S17</f>
        <v>39951.58984375</v>
      </c>
      <c r="T17" s="50">
        <f>universe_strict!T17</f>
        <v>91812.4140625</v>
      </c>
      <c r="U17" s="51">
        <f t="shared" ref="U17" si="3">SUM(C17:T19)</f>
        <v>1033596.8027000427</v>
      </c>
    </row>
    <row r="18" spans="1:21" x14ac:dyDescent="0.45">
      <c r="A18" s="4" t="str">
        <f>universe_strict!A18</f>
        <v>Delhi</v>
      </c>
      <c r="B18" s="2" t="str">
        <f>LEFT(universe_strict!B18,FIND(")",universe_strict!B18))</f>
        <v>Medium (20-99)</v>
      </c>
      <c r="C18" s="50">
        <f>universe_strict!C18</f>
        <v>4787.146484375</v>
      </c>
      <c r="D18" s="50">
        <f>universe_strict!D18</f>
        <v>4466.19140625</v>
      </c>
      <c r="E18" s="50">
        <f>universe_strict!E18</f>
        <v>13761.2470703125</v>
      </c>
      <c r="F18" s="50">
        <f>universe_strict!F18</f>
        <v>3063.14892578125</v>
      </c>
      <c r="G18" s="50">
        <f>universe_strict!G18</f>
        <v>1984.8028564453125</v>
      </c>
      <c r="H18" s="50">
        <f>universe_strict!H18</f>
        <v>20946.75390625</v>
      </c>
      <c r="I18" s="50">
        <f>universe_strict!I18</f>
        <v>605.72119140625</v>
      </c>
      <c r="J18" s="50">
        <f>universe_strict!J18</f>
        <v>2883.33251953125</v>
      </c>
      <c r="K18" s="50">
        <f>universe_strict!K18</f>
        <v>15785.169921875</v>
      </c>
      <c r="L18" s="50">
        <f>universe_strict!L18</f>
        <v>4324.451171875</v>
      </c>
      <c r="M18" s="50">
        <f>universe_strict!M18</f>
        <v>23850.677734375</v>
      </c>
      <c r="N18" s="50">
        <f>universe_strict!N18</f>
        <v>6813.814453125</v>
      </c>
      <c r="O18" s="50">
        <f>universe_strict!O18</f>
        <v>29448.88671875</v>
      </c>
      <c r="P18" s="50">
        <f>universe_strict!P18</f>
        <v>37703.90234375</v>
      </c>
      <c r="Q18" s="50">
        <f>universe_strict!Q18</f>
        <v>374.70352172851563</v>
      </c>
      <c r="R18" s="50">
        <f>universe_strict!R18</f>
        <v>10001.24609375</v>
      </c>
      <c r="S18" s="50">
        <f>universe_strict!S18</f>
        <v>23755.126953125</v>
      </c>
      <c r="T18" s="50">
        <f>universe_strict!T18</f>
        <v>83477.9140625</v>
      </c>
      <c r="U18" s="51"/>
    </row>
    <row r="19" spans="1:21" x14ac:dyDescent="0.45">
      <c r="A19" s="4" t="str">
        <f>universe_strict!A19</f>
        <v>Delhi</v>
      </c>
      <c r="B19" s="2" t="str">
        <f>LEFT(universe_strict!B19,FIND(")",universe_strict!B19))</f>
        <v>Large (100 or more)</v>
      </c>
      <c r="C19" s="50">
        <f>universe_strict!C19</f>
        <v>369.78549194335938</v>
      </c>
      <c r="D19" s="50">
        <f>universe_strict!D19</f>
        <v>108.38750457763672</v>
      </c>
      <c r="E19" s="50">
        <f>universe_strict!E19</f>
        <v>357.54403686523438</v>
      </c>
      <c r="F19" s="50">
        <f>universe_strict!F19</f>
        <v>818.3687744140625</v>
      </c>
      <c r="G19" s="50">
        <f>universe_strict!G19</f>
        <v>126.125</v>
      </c>
      <c r="H19" s="50">
        <f>universe_strict!H19</f>
        <v>792.2427978515625</v>
      </c>
      <c r="I19" s="50">
        <f>universe_strict!I19</f>
        <v>58.148853302001953</v>
      </c>
      <c r="J19" s="50">
        <f>universe_strict!J19</f>
        <v>111.19999694824219</v>
      </c>
      <c r="K19" s="50">
        <f>universe_strict!K19</f>
        <v>852.94207763671875</v>
      </c>
      <c r="L19" s="50">
        <f>universe_strict!L19</f>
        <v>122.75</v>
      </c>
      <c r="M19" s="50">
        <f>universe_strict!M19</f>
        <v>4062.200927734375</v>
      </c>
      <c r="N19" s="50">
        <f>universe_strict!N19</f>
        <v>3300.862548828125</v>
      </c>
      <c r="O19" s="50">
        <f>universe_strict!O19</f>
        <v>1376.202880859375</v>
      </c>
      <c r="P19" s="50">
        <f>universe_strict!P19</f>
        <v>279.5625</v>
      </c>
      <c r="Q19" s="50">
        <f>universe_strict!Q19</f>
        <v>369.89999389648438</v>
      </c>
      <c r="R19" s="50">
        <f>universe_strict!R19</f>
        <v>216.98748779296875</v>
      </c>
      <c r="S19" s="50">
        <f>universe_strict!S19</f>
        <v>169</v>
      </c>
      <c r="T19" s="50">
        <f>universe_strict!T19</f>
        <v>1707.1123046875</v>
      </c>
      <c r="U19" s="51"/>
    </row>
    <row r="20" spans="1:21" x14ac:dyDescent="0.45">
      <c r="A20" s="4" t="str">
        <f>universe_strict!A20</f>
        <v>Goa</v>
      </c>
      <c r="B20" s="2" t="str">
        <f>LEFT(universe_strict!B20,FIND(")",universe_strict!B20))</f>
        <v>Small (5-19)</v>
      </c>
      <c r="C20" s="50">
        <f>universe_strict!C20</f>
        <v>3643.583740234375</v>
      </c>
      <c r="D20" s="50">
        <f>universe_strict!D20</f>
        <v>687.8494873046875</v>
      </c>
      <c r="E20" s="50">
        <f>universe_strict!E20</f>
        <v>758.8946533203125</v>
      </c>
      <c r="F20" s="50">
        <f>universe_strict!F20</f>
        <v>1018.7213134765625</v>
      </c>
      <c r="G20" s="50">
        <f>universe_strict!G20</f>
        <v>179.06935119628906</v>
      </c>
      <c r="H20" s="50">
        <f>universe_strict!H20</f>
        <v>1074.265869140625</v>
      </c>
      <c r="I20" s="50">
        <f>universe_strict!I20</f>
        <v>79.191505432128906</v>
      </c>
      <c r="J20" s="50">
        <f>universe_strict!J20</f>
        <v>28.637245178222656</v>
      </c>
      <c r="K20" s="50">
        <f>universe_strict!K20</f>
        <v>779.94561767578125</v>
      </c>
      <c r="L20" s="50">
        <f>universe_strict!L20</f>
        <v>39.511875152587891</v>
      </c>
      <c r="M20" s="50">
        <f>universe_strict!M20</f>
        <v>7729.62646484375</v>
      </c>
      <c r="N20" s="50">
        <f>universe_strict!N20</f>
        <v>3802.689453125</v>
      </c>
      <c r="O20" s="50">
        <f>universe_strict!O20</f>
        <v>5338.32177734375</v>
      </c>
      <c r="P20" s="50">
        <f>universe_strict!P20</f>
        <v>13652.984375</v>
      </c>
      <c r="Q20" s="50">
        <f>universe_strict!Q20</f>
        <v>3374.97900390625</v>
      </c>
      <c r="R20" s="50">
        <f>universe_strict!R20</f>
        <v>7304.6767578125</v>
      </c>
      <c r="S20" s="50">
        <f>universe_strict!S20</f>
        <v>878.00634765625</v>
      </c>
      <c r="T20" s="50">
        <f>universe_strict!T20</f>
        <v>21937.533203125</v>
      </c>
      <c r="U20" s="51">
        <f t="shared" ref="U20" si="4">SUM(C20:T22)</f>
        <v>84895.147601127625</v>
      </c>
    </row>
    <row r="21" spans="1:21" x14ac:dyDescent="0.45">
      <c r="A21" s="4" t="str">
        <f>universe_strict!A21</f>
        <v>Goa</v>
      </c>
      <c r="B21" s="2" t="str">
        <f>LEFT(universe_strict!B21,FIND(")",universe_strict!B21))</f>
        <v>Medium (20-99)</v>
      </c>
      <c r="C21" s="50">
        <f>universe_strict!C21</f>
        <v>138.16667175292969</v>
      </c>
      <c r="D21" s="50">
        <f>universe_strict!D21</f>
        <v>195.25</v>
      </c>
      <c r="E21" s="50">
        <f>universe_strict!E21</f>
        <v>99.75</v>
      </c>
      <c r="F21" s="50">
        <f>universe_strict!F21</f>
        <v>169.1416015625</v>
      </c>
      <c r="G21" s="50">
        <f>universe_strict!G21</f>
        <v>54.208332061767578</v>
      </c>
      <c r="H21" s="50">
        <f>universe_strict!H21</f>
        <v>20.711109161376953</v>
      </c>
      <c r="I21" s="50">
        <f>universe_strict!I21</f>
        <v>885.95562744140625</v>
      </c>
      <c r="J21" s="50">
        <f>universe_strict!J21</f>
        <v>148.66603088378906</v>
      </c>
      <c r="K21" s="50">
        <f>universe_strict!K21</f>
        <v>51.607231140136719</v>
      </c>
      <c r="L21" s="50">
        <f>universe_strict!L21</f>
        <v>40.400001525878906</v>
      </c>
      <c r="M21" s="50">
        <f>universe_strict!M21</f>
        <v>2109.31298828125</v>
      </c>
      <c r="N21" s="50">
        <f>universe_strict!N21</f>
        <v>1192.2098388671875</v>
      </c>
      <c r="O21" s="50">
        <f>universe_strict!O21</f>
        <v>1355.892822265625</v>
      </c>
      <c r="P21" s="50">
        <f>universe_strict!P21</f>
        <v>539</v>
      </c>
      <c r="Q21" s="50">
        <f>universe_strict!Q21</f>
        <v>869.45574951171875</v>
      </c>
      <c r="R21" s="50">
        <f>universe_strict!R21</f>
        <v>161.54417419433594</v>
      </c>
      <c r="S21" s="50">
        <f>universe_strict!S21</f>
        <v>581</v>
      </c>
      <c r="T21" s="50">
        <f>universe_strict!T21</f>
        <v>558.2366943359375</v>
      </c>
      <c r="U21" s="51"/>
    </row>
    <row r="22" spans="1:21" x14ac:dyDescent="0.45">
      <c r="A22" s="4" t="str">
        <f>universe_strict!A22</f>
        <v>Goa</v>
      </c>
      <c r="B22" s="2" t="str">
        <f>LEFT(universe_strict!B22,FIND(")",universe_strict!B22))</f>
        <v>Large (100 or more)</v>
      </c>
      <c r="C22" s="50">
        <f>universe_strict!C22</f>
        <v>28.5</v>
      </c>
      <c r="D22" s="50">
        <f>universe_strict!D22</f>
        <v>12.848372459411621</v>
      </c>
      <c r="E22" s="50">
        <f>universe_strict!E22</f>
        <v>2.5</v>
      </c>
      <c r="F22" s="50">
        <f>universe_strict!F22</f>
        <v>20.929166793823242</v>
      </c>
      <c r="G22" s="50">
        <f>universe_strict!G22</f>
        <v>64</v>
      </c>
      <c r="H22" s="50">
        <f>universe_strict!H22</f>
        <v>79.193656921386719</v>
      </c>
      <c r="I22" s="50">
        <f>universe_strict!I22</f>
        <v>4.6791667938232422</v>
      </c>
      <c r="J22" s="50">
        <f>universe_strict!J22</f>
        <v>23.4146728515625</v>
      </c>
      <c r="K22" s="50">
        <f>universe_strict!K22</f>
        <v>81.667854309082031</v>
      </c>
      <c r="L22" s="50">
        <f>universe_strict!L22</f>
        <v>22.070928573608398</v>
      </c>
      <c r="M22" s="50">
        <f>universe_strict!M22</f>
        <v>167.28643798828125</v>
      </c>
      <c r="N22" s="50">
        <f>universe_strict!N22</f>
        <v>739.94403076171875</v>
      </c>
      <c r="O22" s="50">
        <f>universe_strict!O22</f>
        <v>13.258111953735352</v>
      </c>
      <c r="P22" s="50">
        <f>universe_strict!P22</f>
        <v>10.450000762939453</v>
      </c>
      <c r="Q22" s="50">
        <f>universe_strict!Q22</f>
        <v>65.364585876464844</v>
      </c>
      <c r="R22" s="50">
        <f>universe_strict!R22</f>
        <v>11</v>
      </c>
      <c r="S22" s="50">
        <f>universe_strict!S22</f>
        <v>7</v>
      </c>
      <c r="T22" s="50">
        <f>universe_strict!T22</f>
        <v>2062.043701171875</v>
      </c>
      <c r="U22" s="51"/>
    </row>
    <row r="23" spans="1:21" x14ac:dyDescent="0.45">
      <c r="A23" s="4" t="str">
        <f>universe_strict!A23</f>
        <v>Gujarat, Dadra &amp; Nagar Haveli &amp; Daman &amp; Diu</v>
      </c>
      <c r="B23" s="2" t="str">
        <f>LEFT(universe_strict!B23,FIND(")",universe_strict!B23))</f>
        <v>Small (5-19)</v>
      </c>
      <c r="C23" s="50">
        <f>universe_strict!C23</f>
        <v>122324.6953125</v>
      </c>
      <c r="D23" s="50">
        <f>universe_strict!D23</f>
        <v>36563.45703125</v>
      </c>
      <c r="E23" s="50">
        <f>universe_strict!E23</f>
        <v>219274.828125</v>
      </c>
      <c r="F23" s="50">
        <f>universe_strict!F23</f>
        <v>32780.44140625</v>
      </c>
      <c r="G23" s="50">
        <f>universe_strict!G23</f>
        <v>6163.62255859375</v>
      </c>
      <c r="H23" s="50">
        <f>universe_strict!H23</f>
        <v>125272.28125</v>
      </c>
      <c r="I23" s="50">
        <f>universe_strict!I23</f>
        <v>20820.21875</v>
      </c>
      <c r="J23" s="50">
        <f>universe_strict!J23</f>
        <v>9931.8349609375</v>
      </c>
      <c r="K23" s="50">
        <f>universe_strict!K23</f>
        <v>78574.375</v>
      </c>
      <c r="L23" s="50">
        <f>universe_strict!L23</f>
        <v>8682.193359375</v>
      </c>
      <c r="M23" s="50">
        <f>universe_strict!M23</f>
        <v>270102.09375</v>
      </c>
      <c r="N23" s="50">
        <f>universe_strict!N23</f>
        <v>136865.640625</v>
      </c>
      <c r="O23" s="50">
        <f>universe_strict!O23</f>
        <v>461568.125</v>
      </c>
      <c r="P23" s="50">
        <f>universe_strict!P23</f>
        <v>274808.03125</v>
      </c>
      <c r="Q23" s="50">
        <f>universe_strict!Q23</f>
        <v>5815.0341796875</v>
      </c>
      <c r="R23" s="50">
        <f>universe_strict!R23</f>
        <v>155947.578125</v>
      </c>
      <c r="S23" s="50">
        <f>universe_strict!S23</f>
        <v>28729.81640625</v>
      </c>
      <c r="T23" s="50">
        <f>universe_strict!T23</f>
        <v>520406.34375</v>
      </c>
      <c r="U23" s="51">
        <f t="shared" ref="U23" si="5">SUM(C23:T25)</f>
        <v>3197701.9476852417</v>
      </c>
    </row>
    <row r="24" spans="1:21" x14ac:dyDescent="0.45">
      <c r="A24" s="4" t="str">
        <f>universe_strict!A24</f>
        <v>Gujarat, Dadra &amp; Nagar Haveli &amp; Daman &amp; Diu</v>
      </c>
      <c r="B24" s="2" t="str">
        <f>LEFT(universe_strict!B24,FIND(")",universe_strict!B24))</f>
        <v>Medium (20-99)</v>
      </c>
      <c r="C24" s="50">
        <f>universe_strict!C24</f>
        <v>15877.99609375</v>
      </c>
      <c r="D24" s="50">
        <f>universe_strict!D24</f>
        <v>43191.203125</v>
      </c>
      <c r="E24" s="50">
        <f>universe_strict!E24</f>
        <v>24517.595703125</v>
      </c>
      <c r="F24" s="50">
        <f>universe_strict!F24</f>
        <v>29072.064453125</v>
      </c>
      <c r="G24" s="50">
        <f>universe_strict!G24</f>
        <v>4740.48583984375</v>
      </c>
      <c r="H24" s="50">
        <f>universe_strict!H24</f>
        <v>11036.873046875</v>
      </c>
      <c r="I24" s="50">
        <f>universe_strict!I24</f>
        <v>7603.79638671875</v>
      </c>
      <c r="J24" s="50">
        <f>universe_strict!J24</f>
        <v>13323.3134765625</v>
      </c>
      <c r="K24" s="50">
        <f>universe_strict!K24</f>
        <v>49400.23046875</v>
      </c>
      <c r="L24" s="50">
        <f>universe_strict!L24</f>
        <v>12917.81640625</v>
      </c>
      <c r="M24" s="50">
        <f>universe_strict!M24</f>
        <v>124084.6640625</v>
      </c>
      <c r="N24" s="50">
        <f>universe_strict!N24</f>
        <v>22401.037109375</v>
      </c>
      <c r="O24" s="50">
        <f>universe_strict!O24</f>
        <v>82369.3984375</v>
      </c>
      <c r="P24" s="50">
        <f>universe_strict!P24</f>
        <v>46124.4765625</v>
      </c>
      <c r="Q24" s="50">
        <f>universe_strict!Q24</f>
        <v>9263.8369140625</v>
      </c>
      <c r="R24" s="50">
        <f>universe_strict!R24</f>
        <v>38729.4921875</v>
      </c>
      <c r="S24" s="50">
        <f>universe_strict!S24</f>
        <v>18218.662109375</v>
      </c>
      <c r="T24" s="50">
        <f>universe_strict!T24</f>
        <v>116536.6796875</v>
      </c>
      <c r="U24" s="51"/>
    </row>
    <row r="25" spans="1:21" x14ac:dyDescent="0.45">
      <c r="A25" s="4" t="str">
        <f>universe_strict!A25</f>
        <v>Gujarat, Dadra &amp; Nagar Haveli &amp; Daman &amp; Diu</v>
      </c>
      <c r="B25" s="2" t="str">
        <f>LEFT(universe_strict!B25,FIND(")",universe_strict!B25))</f>
        <v>Large (100 or more)</v>
      </c>
      <c r="C25" s="50">
        <f>universe_strict!C25</f>
        <v>455.6390380859375</v>
      </c>
      <c r="D25" s="50">
        <f>universe_strict!D25</f>
        <v>1113.1146240234375</v>
      </c>
      <c r="E25" s="50">
        <f>universe_strict!E25</f>
        <v>391.49404907226563</v>
      </c>
      <c r="F25" s="50">
        <f>universe_strict!F25</f>
        <v>1004.5211181640625</v>
      </c>
      <c r="G25" s="50">
        <f>universe_strict!G25</f>
        <v>443.83233642578125</v>
      </c>
      <c r="H25" s="50">
        <f>universe_strict!H25</f>
        <v>968.084228515625</v>
      </c>
      <c r="I25" s="50">
        <f>universe_strict!I25</f>
        <v>698.5999755859375</v>
      </c>
      <c r="J25" s="50">
        <f>universe_strict!J25</f>
        <v>119.02417755126953</v>
      </c>
      <c r="K25" s="50">
        <f>universe_strict!K25</f>
        <v>989.47454833984375</v>
      </c>
      <c r="L25" s="50">
        <f>universe_strict!L25</f>
        <v>213.11973571777344</v>
      </c>
      <c r="M25" s="50">
        <f>universe_strict!M25</f>
        <v>1538.836181640625</v>
      </c>
      <c r="N25" s="50">
        <f>universe_strict!N25</f>
        <v>511</v>
      </c>
      <c r="O25" s="50">
        <f>universe_strict!O25</f>
        <v>4252.88916015625</v>
      </c>
      <c r="P25" s="50">
        <f>universe_strict!P25</f>
        <v>151.60000610351563</v>
      </c>
      <c r="Q25" s="50">
        <f>universe_strict!Q25</f>
        <v>146.71868896484375</v>
      </c>
      <c r="R25" s="50">
        <f>universe_strict!R25</f>
        <v>116.75</v>
      </c>
      <c r="S25" s="50">
        <f>universe_strict!S25</f>
        <v>56.5</v>
      </c>
      <c r="T25" s="50">
        <f>universe_strict!T25</f>
        <v>490.51690673828125</v>
      </c>
      <c r="U25" s="51"/>
    </row>
    <row r="26" spans="1:21" x14ac:dyDescent="0.45">
      <c r="A26" s="4" t="str">
        <f>universe_strict!A26</f>
        <v>Haryana</v>
      </c>
      <c r="B26" s="2" t="str">
        <f>LEFT(universe_strict!B26,FIND(")",universe_strict!B26))</f>
        <v>Small (5-19)</v>
      </c>
      <c r="C26" s="50">
        <f>universe_strict!C26</f>
        <v>52632.16015625</v>
      </c>
      <c r="D26" s="50">
        <f>universe_strict!D26</f>
        <v>14472.92578125</v>
      </c>
      <c r="E26" s="50">
        <f>universe_strict!E26</f>
        <v>15232.2646484375</v>
      </c>
      <c r="F26" s="50">
        <f>universe_strict!F26</f>
        <v>2506.298095703125</v>
      </c>
      <c r="G26" s="50">
        <f>universe_strict!G26</f>
        <v>2683.060302734375</v>
      </c>
      <c r="H26" s="50">
        <f>universe_strict!H26</f>
        <v>5031.89697265625</v>
      </c>
      <c r="I26" s="50">
        <f>universe_strict!I26</f>
        <v>22626.9296875</v>
      </c>
      <c r="J26" s="50">
        <f>universe_strict!J26</f>
        <v>10725.453125</v>
      </c>
      <c r="K26" s="50">
        <f>universe_strict!K26</f>
        <v>19079.765625</v>
      </c>
      <c r="L26" s="50">
        <f>universe_strict!L26</f>
        <v>758.10064697265625</v>
      </c>
      <c r="M26" s="50">
        <f>universe_strict!M26</f>
        <v>61500.3359375</v>
      </c>
      <c r="N26" s="50">
        <f>universe_strict!N26</f>
        <v>24627.6875</v>
      </c>
      <c r="O26" s="50">
        <f>universe_strict!O26</f>
        <v>130229.3828125</v>
      </c>
      <c r="P26" s="50">
        <f>universe_strict!P26</f>
        <v>258219.9375</v>
      </c>
      <c r="Q26" s="50">
        <f>universe_strict!Q26</f>
        <v>5398.5478515625</v>
      </c>
      <c r="R26" s="50">
        <f>universe_strict!R26</f>
        <v>91538</v>
      </c>
      <c r="S26" s="50">
        <f>universe_strict!S26</f>
        <v>42795.87109375</v>
      </c>
      <c r="T26" s="50">
        <f>universe_strict!T26</f>
        <v>168913.4375</v>
      </c>
      <c r="U26" s="51">
        <f t="shared" ref="U26" si="6">SUM(C26:T28)</f>
        <v>1244869.6521830559</v>
      </c>
    </row>
    <row r="27" spans="1:21" x14ac:dyDescent="0.45">
      <c r="A27" s="4" t="str">
        <f>universe_strict!A27</f>
        <v>Haryana</v>
      </c>
      <c r="B27" s="2" t="str">
        <f>LEFT(universe_strict!B27,FIND(")",universe_strict!B27))</f>
        <v>Medium (20-99)</v>
      </c>
      <c r="C27" s="50">
        <f>universe_strict!C27</f>
        <v>15917.7919921875</v>
      </c>
      <c r="D27" s="50">
        <f>universe_strict!D27</f>
        <v>11069.029296875</v>
      </c>
      <c r="E27" s="50">
        <f>universe_strict!E27</f>
        <v>11877.86328125</v>
      </c>
      <c r="F27" s="50">
        <f>universe_strict!F27</f>
        <v>4416.72265625</v>
      </c>
      <c r="G27" s="50">
        <f>universe_strict!G27</f>
        <v>1750.847900390625</v>
      </c>
      <c r="H27" s="50">
        <f>universe_strict!H27</f>
        <v>19407.474609375</v>
      </c>
      <c r="I27" s="50">
        <f>universe_strict!I27</f>
        <v>2939.959716796875</v>
      </c>
      <c r="J27" s="50">
        <f>universe_strict!J27</f>
        <v>3038.7958984375</v>
      </c>
      <c r="K27" s="50">
        <f>universe_strict!K27</f>
        <v>11049.1455078125</v>
      </c>
      <c r="L27" s="50">
        <f>universe_strict!L27</f>
        <v>8505.146484375</v>
      </c>
      <c r="M27" s="50">
        <f>universe_strict!M27</f>
        <v>86549.078125</v>
      </c>
      <c r="N27" s="50">
        <f>universe_strict!N27</f>
        <v>13633.4677734375</v>
      </c>
      <c r="O27" s="50">
        <f>universe_strict!O27</f>
        <v>6789.57275390625</v>
      </c>
      <c r="P27" s="50">
        <f>universe_strict!P27</f>
        <v>10704.103515625</v>
      </c>
      <c r="Q27" s="50">
        <f>universe_strict!Q27</f>
        <v>2421.615478515625</v>
      </c>
      <c r="R27" s="50">
        <f>universe_strict!R27</f>
        <v>44571.33984375</v>
      </c>
      <c r="S27" s="50">
        <f>universe_strict!S27</f>
        <v>3734.21875</v>
      </c>
      <c r="T27" s="50">
        <f>universe_strict!T27</f>
        <v>43064.625</v>
      </c>
      <c r="U27" s="51"/>
    </row>
    <row r="28" spans="1:21" x14ac:dyDescent="0.45">
      <c r="A28" s="4" t="str">
        <f>universe_strict!A28</f>
        <v>Haryana</v>
      </c>
      <c r="B28" s="2" t="str">
        <f>LEFT(universe_strict!B28,FIND(")",universe_strict!B28))</f>
        <v>Large (100 or more)</v>
      </c>
      <c r="C28" s="50">
        <f>universe_strict!C28</f>
        <v>674.14996337890625</v>
      </c>
      <c r="D28" s="50">
        <f>universe_strict!D28</f>
        <v>4293.27001953125</v>
      </c>
      <c r="E28" s="50">
        <f>universe_strict!E28</f>
        <v>231.53335571289063</v>
      </c>
      <c r="F28" s="50">
        <f>universe_strict!F28</f>
        <v>1020.9937133789063</v>
      </c>
      <c r="G28" s="50">
        <f>universe_strict!G28</f>
        <v>1245.75341796875</v>
      </c>
      <c r="H28" s="50">
        <f>universe_strict!H28</f>
        <v>1090.9583740234375</v>
      </c>
      <c r="I28" s="50">
        <f>universe_strict!I28</f>
        <v>5.371152400970459</v>
      </c>
      <c r="J28" s="50">
        <f>universe_strict!J28</f>
        <v>16.432123184204102</v>
      </c>
      <c r="K28" s="50">
        <f>universe_strict!K28</f>
        <v>536.49066162109375</v>
      </c>
      <c r="L28" s="50">
        <f>universe_strict!L28</f>
        <v>1682.4649658203125</v>
      </c>
      <c r="M28" s="50">
        <f>universe_strict!M28</f>
        <v>1725.294189453125</v>
      </c>
      <c r="N28" s="50">
        <f>universe_strict!N28</f>
        <v>391.02871704101563</v>
      </c>
      <c r="O28" s="50">
        <f>universe_strict!O28</f>
        <v>158.70372009277344</v>
      </c>
      <c r="P28" s="50">
        <f>universe_strict!P28</f>
        <v>174.14688110351563</v>
      </c>
      <c r="Q28" s="50">
        <f>universe_strict!Q28</f>
        <v>18.480209350585938</v>
      </c>
      <c r="R28" s="50">
        <f>universe_strict!R28</f>
        <v>433.62503051757813</v>
      </c>
      <c r="S28" s="50">
        <f>universe_strict!S28</f>
        <v>15.75</v>
      </c>
      <c r="T28" s="50">
        <f>universe_strict!T28</f>
        <v>742.35186767578125</v>
      </c>
      <c r="U28" s="51"/>
    </row>
    <row r="29" spans="1:21" x14ac:dyDescent="0.45">
      <c r="A29" s="4" t="str">
        <f>universe_strict!A29</f>
        <v>Himachal Pradesh</v>
      </c>
      <c r="B29" s="2" t="str">
        <f>LEFT(universe_strict!B29,FIND(")",universe_strict!B29))</f>
        <v>Small (5-19)</v>
      </c>
      <c r="C29" s="50">
        <f>universe_strict!C29</f>
        <v>9813.0087890625</v>
      </c>
      <c r="D29" s="50">
        <f>universe_strict!D29</f>
        <v>1266.26416015625</v>
      </c>
      <c r="E29" s="50">
        <f>universe_strict!E29</f>
        <v>4235.369140625</v>
      </c>
      <c r="F29" s="50">
        <f>universe_strict!F29</f>
        <v>886.58251953125</v>
      </c>
      <c r="G29" s="50">
        <f>universe_strict!G29</f>
        <v>0</v>
      </c>
      <c r="H29" s="50">
        <f>universe_strict!H29</f>
        <v>588.36431884765625</v>
      </c>
      <c r="I29" s="50">
        <f>universe_strict!I29</f>
        <v>326.36465454101563</v>
      </c>
      <c r="J29" s="50">
        <f>universe_strict!J29</f>
        <v>636.90869140625</v>
      </c>
      <c r="K29" s="50">
        <f>universe_strict!K29</f>
        <v>355.28213500976563</v>
      </c>
      <c r="L29" s="50">
        <f>universe_strict!L29</f>
        <v>1895.5</v>
      </c>
      <c r="M29" s="50">
        <f>universe_strict!M29</f>
        <v>18089.02734375</v>
      </c>
      <c r="N29" s="50">
        <f>universe_strict!N29</f>
        <v>10581.255859375</v>
      </c>
      <c r="O29" s="50">
        <f>universe_strict!O29</f>
        <v>44542.41796875</v>
      </c>
      <c r="P29" s="50">
        <f>universe_strict!P29</f>
        <v>55858.48828125</v>
      </c>
      <c r="Q29" s="50">
        <f>universe_strict!Q29</f>
        <v>4070.15087890625</v>
      </c>
      <c r="R29" s="50">
        <f>universe_strict!R29</f>
        <v>37277.61328125</v>
      </c>
      <c r="S29" s="50">
        <f>universe_strict!S29</f>
        <v>1860.7520751953125</v>
      </c>
      <c r="T29" s="50">
        <f>universe_strict!T29</f>
        <v>41300.99609375</v>
      </c>
      <c r="U29" s="51">
        <f t="shared" ref="U29" si="7">SUM(C29:T31)</f>
        <v>267788.32855272293</v>
      </c>
    </row>
    <row r="30" spans="1:21" x14ac:dyDescent="0.45">
      <c r="A30" s="4" t="str">
        <f>universe_strict!A30</f>
        <v>Himachal Pradesh</v>
      </c>
      <c r="B30" s="2" t="str">
        <f>LEFT(universe_strict!B30,FIND(")",universe_strict!B30))</f>
        <v>Medium (20-99)</v>
      </c>
      <c r="C30" s="50">
        <f>universe_strict!C30</f>
        <v>332.82965087890625</v>
      </c>
      <c r="D30" s="50">
        <f>universe_strict!D30</f>
        <v>456.6810302734375</v>
      </c>
      <c r="E30" s="50">
        <f>universe_strict!E30</f>
        <v>4105.07275390625</v>
      </c>
      <c r="F30" s="50">
        <f>universe_strict!F30</f>
        <v>1606.711669921875</v>
      </c>
      <c r="G30" s="50">
        <f>universe_strict!G30</f>
        <v>1625.809814453125</v>
      </c>
      <c r="H30" s="50">
        <f>universe_strict!H30</f>
        <v>1115.71630859375</v>
      </c>
      <c r="I30" s="50">
        <f>universe_strict!I30</f>
        <v>485.0177001953125</v>
      </c>
      <c r="J30" s="50">
        <f>universe_strict!J30</f>
        <v>677.84014892578125</v>
      </c>
      <c r="K30" s="50">
        <f>universe_strict!K30</f>
        <v>351.4722900390625</v>
      </c>
      <c r="L30" s="50">
        <f>universe_strict!L30</f>
        <v>237.30293273925781</v>
      </c>
      <c r="M30" s="50">
        <f>universe_strict!M30</f>
        <v>1606.50439453125</v>
      </c>
      <c r="N30" s="50">
        <f>universe_strict!N30</f>
        <v>6017.11083984375</v>
      </c>
      <c r="O30" s="50">
        <f>universe_strict!O30</f>
        <v>750.14654541015625</v>
      </c>
      <c r="P30" s="50">
        <f>universe_strict!P30</f>
        <v>1488.9705810546875</v>
      </c>
      <c r="Q30" s="50">
        <f>universe_strict!Q30</f>
        <v>378.23892211914063</v>
      </c>
      <c r="R30" s="50">
        <f>universe_strict!R30</f>
        <v>381.97116088867188</v>
      </c>
      <c r="S30" s="50">
        <f>universe_strict!S30</f>
        <v>103.85269165039063</v>
      </c>
      <c r="T30" s="50">
        <f>universe_strict!T30</f>
        <v>9501.2197265625</v>
      </c>
      <c r="U30" s="51"/>
    </row>
    <row r="31" spans="1:21" x14ac:dyDescent="0.45">
      <c r="A31" s="4" t="str">
        <f>universe_strict!A31</f>
        <v>Himachal Pradesh</v>
      </c>
      <c r="B31" s="2" t="str">
        <f>LEFT(universe_strict!B31,FIND(")",universe_strict!B31))</f>
        <v>Large (100 or more)</v>
      </c>
      <c r="C31" s="50">
        <f>universe_strict!C31</f>
        <v>43.476207733154297</v>
      </c>
      <c r="D31" s="50">
        <f>universe_strict!D31</f>
        <v>141.60646057128906</v>
      </c>
      <c r="E31" s="50">
        <f>universe_strict!E31</f>
        <v>4.8084397315979004</v>
      </c>
      <c r="F31" s="50">
        <f>universe_strict!F31</f>
        <v>1044.7318115234375</v>
      </c>
      <c r="G31" s="50">
        <f>universe_strict!G31</f>
        <v>787.16656494140625</v>
      </c>
      <c r="H31" s="50">
        <f>universe_strict!H31</f>
        <v>192.40373229980469</v>
      </c>
      <c r="I31" s="50">
        <f>universe_strict!I31</f>
        <v>50.266799926757813</v>
      </c>
      <c r="J31" s="50">
        <f>universe_strict!J31</f>
        <v>106.14018249511719</v>
      </c>
      <c r="K31" s="50">
        <f>universe_strict!K31</f>
        <v>52.983901977539063</v>
      </c>
      <c r="L31" s="50">
        <f>universe_strict!L31</f>
        <v>20.744102478027344</v>
      </c>
      <c r="M31" s="50">
        <f>universe_strict!M31</f>
        <v>459.18499755859375</v>
      </c>
      <c r="N31" s="50">
        <f>universe_strict!N31</f>
        <v>0</v>
      </c>
      <c r="O31" s="50">
        <f>universe_strict!O31</f>
        <v>65.666664123535156</v>
      </c>
      <c r="P31" s="50">
        <f>universe_strict!P31</f>
        <v>0</v>
      </c>
      <c r="Q31" s="50">
        <f>universe_strict!Q31</f>
        <v>2.75</v>
      </c>
      <c r="R31" s="50">
        <f>universe_strict!R31</f>
        <v>9.5833339691162109</v>
      </c>
      <c r="S31" s="50">
        <f>universe_strict!S31</f>
        <v>0</v>
      </c>
      <c r="T31" s="50">
        <f>universe_strict!T31</f>
        <v>0</v>
      </c>
      <c r="U31" s="51"/>
    </row>
    <row r="32" spans="1:21" x14ac:dyDescent="0.45">
      <c r="A32" s="4" t="str">
        <f>universe_strict!A32</f>
        <v>Jammu &amp; Kashmir (union territory), Ladakh</v>
      </c>
      <c r="B32" s="2" t="str">
        <f>LEFT(universe_strict!B32,FIND(")",universe_strict!B32))</f>
        <v>Small (5-19)</v>
      </c>
      <c r="C32" s="50">
        <f>universe_strict!C32</f>
        <v>24307.4765625</v>
      </c>
      <c r="D32" s="50">
        <f>universe_strict!D32</f>
        <v>18552.890625</v>
      </c>
      <c r="E32" s="50">
        <f>universe_strict!E32</f>
        <v>29625.94140625</v>
      </c>
      <c r="F32" s="50">
        <f>universe_strict!F32</f>
        <v>1182.4854736328125</v>
      </c>
      <c r="G32" s="50">
        <f>universe_strict!G32</f>
        <v>997.987548828125</v>
      </c>
      <c r="H32" s="50">
        <f>universe_strict!H32</f>
        <v>4447.6875</v>
      </c>
      <c r="I32" s="50">
        <f>universe_strict!I32</f>
        <v>4285.82421875</v>
      </c>
      <c r="J32" s="50">
        <f>universe_strict!J32</f>
        <v>5250.76904296875</v>
      </c>
      <c r="K32" s="50">
        <f>universe_strict!K32</f>
        <v>1431.1168212890625</v>
      </c>
      <c r="L32" s="50">
        <f>universe_strict!L32</f>
        <v>304.76528930664063</v>
      </c>
      <c r="M32" s="50">
        <f>universe_strict!M32</f>
        <v>75588.9296875</v>
      </c>
      <c r="N32" s="50">
        <f>universe_strict!N32</f>
        <v>27711.48046875</v>
      </c>
      <c r="O32" s="50">
        <f>universe_strict!O32</f>
        <v>62213.125</v>
      </c>
      <c r="P32" s="50">
        <f>universe_strict!P32</f>
        <v>140069.671875</v>
      </c>
      <c r="Q32" s="50">
        <f>universe_strict!Q32</f>
        <v>2664.9755859375</v>
      </c>
      <c r="R32" s="50">
        <f>universe_strict!R32</f>
        <v>12623.5380859375</v>
      </c>
      <c r="S32" s="50">
        <f>universe_strict!S32</f>
        <v>5838.36279296875</v>
      </c>
      <c r="T32" s="50">
        <f>universe_strict!T32</f>
        <v>78972.9140625</v>
      </c>
      <c r="U32" s="51">
        <f t="shared" ref="U32" si="8">SUM(C32:T34)</f>
        <v>535874.67431259155</v>
      </c>
    </row>
    <row r="33" spans="1:21" x14ac:dyDescent="0.45">
      <c r="A33" s="4" t="str">
        <f>universe_strict!A33</f>
        <v>Jammu &amp; Kashmir (union territory), Ladakh</v>
      </c>
      <c r="B33" s="2" t="str">
        <f>LEFT(universe_strict!B33,FIND(")",universe_strict!B33))</f>
        <v>Medium (20-99)</v>
      </c>
      <c r="C33" s="50">
        <f>universe_strict!C33</f>
        <v>4215.50244140625</v>
      </c>
      <c r="D33" s="50">
        <f>universe_strict!D33</f>
        <v>465.85626220703125</v>
      </c>
      <c r="E33" s="50">
        <f>universe_strict!E33</f>
        <v>915.17059326171875</v>
      </c>
      <c r="F33" s="50">
        <f>universe_strict!F33</f>
        <v>897.474853515625</v>
      </c>
      <c r="G33" s="50">
        <f>universe_strict!G33</f>
        <v>55.061569213867188</v>
      </c>
      <c r="H33" s="50">
        <f>universe_strict!H33</f>
        <v>746.78094482421875</v>
      </c>
      <c r="I33" s="50">
        <f>universe_strict!I33</f>
        <v>617.2935791015625</v>
      </c>
      <c r="J33" s="50">
        <f>universe_strict!J33</f>
        <v>764.8011474609375</v>
      </c>
      <c r="K33" s="50">
        <f>universe_strict!K33</f>
        <v>825.790283203125</v>
      </c>
      <c r="L33" s="50">
        <f>universe_strict!L33</f>
        <v>50.983730316162109</v>
      </c>
      <c r="M33" s="50">
        <f>universe_strict!M33</f>
        <v>5060.83154296875</v>
      </c>
      <c r="N33" s="50">
        <f>universe_strict!N33</f>
        <v>8131.3408203125</v>
      </c>
      <c r="O33" s="50">
        <f>universe_strict!O33</f>
        <v>637.42626953125</v>
      </c>
      <c r="P33" s="50">
        <f>universe_strict!P33</f>
        <v>2368.242919921875</v>
      </c>
      <c r="Q33" s="50">
        <f>universe_strict!Q33</f>
        <v>884.0015869140625</v>
      </c>
      <c r="R33" s="50">
        <f>universe_strict!R33</f>
        <v>10292.763671875</v>
      </c>
      <c r="S33" s="50">
        <f>universe_strict!S33</f>
        <v>122.04357147216797</v>
      </c>
      <c r="T33" s="50">
        <f>universe_strict!T33</f>
        <v>2271.238037109375</v>
      </c>
      <c r="U33" s="51"/>
    </row>
    <row r="34" spans="1:21" x14ac:dyDescent="0.45">
      <c r="A34" s="4" t="str">
        <f>universe_strict!A34</f>
        <v>Jammu &amp; Kashmir (union territory), Ladakh</v>
      </c>
      <c r="B34" s="2" t="str">
        <f>LEFT(universe_strict!B34,FIND(")",universe_strict!B34))</f>
        <v>Large (100 or more)</v>
      </c>
      <c r="C34" s="50">
        <f>universe_strict!C34</f>
        <v>46.344898223876953</v>
      </c>
      <c r="D34" s="50">
        <f>universe_strict!D34</f>
        <v>2</v>
      </c>
      <c r="E34" s="50">
        <f>universe_strict!E34</f>
        <v>0</v>
      </c>
      <c r="F34" s="50">
        <f>universe_strict!F34</f>
        <v>122.86324310302734</v>
      </c>
      <c r="G34" s="50">
        <f>universe_strict!G34</f>
        <v>34.414016723632813</v>
      </c>
      <c r="H34" s="50">
        <f>universe_strict!H34</f>
        <v>21.282302856445313</v>
      </c>
      <c r="I34" s="50">
        <f>universe_strict!I34</f>
        <v>48.826725006103516</v>
      </c>
      <c r="J34" s="50">
        <f>universe_strict!J34</f>
        <v>80.826133728027344</v>
      </c>
      <c r="K34" s="50">
        <f>universe_strict!K34</f>
        <v>0</v>
      </c>
      <c r="L34" s="50">
        <f>universe_strict!L34</f>
        <v>1</v>
      </c>
      <c r="M34" s="50">
        <f>universe_strict!M34</f>
        <v>80.612785339355469</v>
      </c>
      <c r="N34" s="50">
        <f>universe_strict!N34</f>
        <v>38.708335876464844</v>
      </c>
      <c r="O34" s="50">
        <f>universe_strict!O34</f>
        <v>0</v>
      </c>
      <c r="P34" s="50">
        <f>universe_strict!P34</f>
        <v>0</v>
      </c>
      <c r="Q34" s="50">
        <f>universe_strict!Q34</f>
        <v>0</v>
      </c>
      <c r="R34" s="50">
        <f>universe_strict!R34</f>
        <v>0</v>
      </c>
      <c r="S34" s="50">
        <f>universe_strict!S34</f>
        <v>0</v>
      </c>
      <c r="T34" s="50">
        <f>universe_strict!T34</f>
        <v>5.25</v>
      </c>
      <c r="U34" s="51"/>
    </row>
    <row r="35" spans="1:21" x14ac:dyDescent="0.45">
      <c r="A35" s="4" t="str">
        <f>universe_strict!A35</f>
        <v>Jharkhand</v>
      </c>
      <c r="B35" s="2" t="str">
        <f>LEFT(universe_strict!B35,FIND(")",universe_strict!B35))</f>
        <v>Small (5-19)</v>
      </c>
      <c r="C35" s="50">
        <f>universe_strict!C35</f>
        <v>26300.703125</v>
      </c>
      <c r="D35" s="50">
        <f>universe_strict!D35</f>
        <v>0</v>
      </c>
      <c r="E35" s="50">
        <f>universe_strict!E35</f>
        <v>10843.93359375</v>
      </c>
      <c r="F35" s="50">
        <f>universe_strict!F35</f>
        <v>1692.96484375</v>
      </c>
      <c r="G35" s="50">
        <f>universe_strict!G35</f>
        <v>649.5001220703125</v>
      </c>
      <c r="H35" s="50">
        <f>universe_strict!H35</f>
        <v>14408.224609375</v>
      </c>
      <c r="I35" s="50">
        <f>universe_strict!I35</f>
        <v>2217.91748046875</v>
      </c>
      <c r="J35" s="50">
        <f>universe_strict!J35</f>
        <v>444.30499267578125</v>
      </c>
      <c r="K35" s="50">
        <f>universe_strict!K35</f>
        <v>2093.91357421875</v>
      </c>
      <c r="L35" s="50">
        <f>universe_strict!L35</f>
        <v>262.8297119140625</v>
      </c>
      <c r="M35" s="50">
        <f>universe_strict!M35</f>
        <v>33293.49609375</v>
      </c>
      <c r="N35" s="50">
        <f>universe_strict!N35</f>
        <v>22842.05078125</v>
      </c>
      <c r="O35" s="50">
        <f>universe_strict!O35</f>
        <v>138239.25</v>
      </c>
      <c r="P35" s="50">
        <f>universe_strict!P35</f>
        <v>216877.265625</v>
      </c>
      <c r="Q35" s="50">
        <f>universe_strict!Q35</f>
        <v>5011.44921875</v>
      </c>
      <c r="R35" s="50">
        <f>universe_strict!R35</f>
        <v>67943.640625</v>
      </c>
      <c r="S35" s="50">
        <f>universe_strict!S35</f>
        <v>32581.6484375</v>
      </c>
      <c r="T35" s="50">
        <f>universe_strict!T35</f>
        <v>48744.875</v>
      </c>
      <c r="U35" s="51">
        <f t="shared" ref="U35" si="9">SUM(C35:T37)</f>
        <v>716586.41245937347</v>
      </c>
    </row>
    <row r="36" spans="1:21" x14ac:dyDescent="0.45">
      <c r="A36" s="4" t="str">
        <f>universe_strict!A36</f>
        <v>Jharkhand</v>
      </c>
      <c r="B36" s="2" t="str">
        <f>LEFT(universe_strict!B36,FIND(")",universe_strict!B36))</f>
        <v>Medium (20-99)</v>
      </c>
      <c r="C36" s="50">
        <f>universe_strict!C36</f>
        <v>7933.3330078125</v>
      </c>
      <c r="D36" s="50">
        <f>universe_strict!D36</f>
        <v>0</v>
      </c>
      <c r="E36" s="50">
        <f>universe_strict!E36</f>
        <v>70.925796508789063</v>
      </c>
      <c r="F36" s="50">
        <f>universe_strict!F36</f>
        <v>1241.1402587890625</v>
      </c>
      <c r="G36" s="50">
        <f>universe_strict!G36</f>
        <v>58.986988067626953</v>
      </c>
      <c r="H36" s="50">
        <f>universe_strict!H36</f>
        <v>1340.1634521484375</v>
      </c>
      <c r="I36" s="50">
        <f>universe_strict!I36</f>
        <v>2308.60546875</v>
      </c>
      <c r="J36" s="50">
        <f>universe_strict!J36</f>
        <v>1119.6824951171875</v>
      </c>
      <c r="K36" s="50">
        <f>universe_strict!K36</f>
        <v>576.3087158203125</v>
      </c>
      <c r="L36" s="50">
        <f>universe_strict!L36</f>
        <v>13172.9677734375</v>
      </c>
      <c r="M36" s="50">
        <f>universe_strict!M36</f>
        <v>2509.994873046875</v>
      </c>
      <c r="N36" s="50">
        <f>universe_strict!N36</f>
        <v>4443.134765625</v>
      </c>
      <c r="O36" s="50">
        <f>universe_strict!O36</f>
        <v>3202.759765625</v>
      </c>
      <c r="P36" s="50">
        <f>universe_strict!P36</f>
        <v>5048.16357421875</v>
      </c>
      <c r="Q36" s="50">
        <f>universe_strict!Q36</f>
        <v>538.21246337890625</v>
      </c>
      <c r="R36" s="50">
        <f>universe_strict!R36</f>
        <v>2070.532470703125</v>
      </c>
      <c r="S36" s="50">
        <f>universe_strict!S36</f>
        <v>795.1119384765625</v>
      </c>
      <c r="T36" s="50">
        <f>universe_strict!T36</f>
        <v>42572.99609375</v>
      </c>
      <c r="U36" s="51"/>
    </row>
    <row r="37" spans="1:21" x14ac:dyDescent="0.45">
      <c r="A37" s="4" t="str">
        <f>universe_strict!A37</f>
        <v>Jharkhand</v>
      </c>
      <c r="B37" s="2" t="str">
        <f>LEFT(universe_strict!B37,FIND(")",universe_strict!B37))</f>
        <v>Large (100 or more)</v>
      </c>
      <c r="C37" s="50">
        <f>universe_strict!C37</f>
        <v>75.750007629394531</v>
      </c>
      <c r="D37" s="50">
        <f>universe_strict!D37</f>
        <v>0</v>
      </c>
      <c r="E37" s="50">
        <f>universe_strict!E37</f>
        <v>90.096405029296875</v>
      </c>
      <c r="F37" s="50">
        <f>universe_strict!F37</f>
        <v>20.722223281860352</v>
      </c>
      <c r="G37" s="50">
        <f>universe_strict!G37</f>
        <v>1</v>
      </c>
      <c r="H37" s="50">
        <f>universe_strict!H37</f>
        <v>543.58331298828125</v>
      </c>
      <c r="I37" s="50">
        <f>universe_strict!I37</f>
        <v>27.041667938232422</v>
      </c>
      <c r="J37" s="50">
        <f>universe_strict!J37</f>
        <v>357.33578491210938</v>
      </c>
      <c r="K37" s="50">
        <f>universe_strict!K37</f>
        <v>17.791667938232422</v>
      </c>
      <c r="L37" s="50">
        <f>universe_strict!L37</f>
        <v>1019.6083984375</v>
      </c>
      <c r="M37" s="50">
        <f>universe_strict!M37</f>
        <v>245.05686950683594</v>
      </c>
      <c r="N37" s="50">
        <f>universe_strict!N37</f>
        <v>554.125</v>
      </c>
      <c r="O37" s="50">
        <f>universe_strict!O37</f>
        <v>96.125007629394531</v>
      </c>
      <c r="P37" s="50">
        <f>universe_strict!P37</f>
        <v>3</v>
      </c>
      <c r="Q37" s="50">
        <f>universe_strict!Q37</f>
        <v>9.792384147644043</v>
      </c>
      <c r="R37" s="50">
        <f>universe_strict!R37</f>
        <v>0</v>
      </c>
      <c r="S37" s="50">
        <f>universe_strict!S37</f>
        <v>18.583333969116211</v>
      </c>
      <c r="T37" s="50">
        <f>universe_strict!T37</f>
        <v>55.812660217285156</v>
      </c>
      <c r="U37" s="51"/>
    </row>
    <row r="38" spans="1:21" x14ac:dyDescent="0.45">
      <c r="A38" s="4" t="str">
        <f>universe_strict!A38</f>
        <v>Karnataka</v>
      </c>
      <c r="B38" s="2" t="str">
        <f>LEFT(universe_strict!B38,FIND(")",universe_strict!B38))</f>
        <v>Small (5-19)</v>
      </c>
      <c r="C38" s="50">
        <f>universe_strict!C38</f>
        <v>177615.796875</v>
      </c>
      <c r="D38" s="50">
        <f>universe_strict!D38</f>
        <v>79441.1171875</v>
      </c>
      <c r="E38" s="50">
        <f>universe_strict!E38</f>
        <v>133316.703125</v>
      </c>
      <c r="F38" s="50">
        <f>universe_strict!F38</f>
        <v>59888.59375</v>
      </c>
      <c r="G38" s="50">
        <f>universe_strict!G38</f>
        <v>5001.03466796875</v>
      </c>
      <c r="H38" s="50">
        <f>universe_strict!H38</f>
        <v>13005.12890625</v>
      </c>
      <c r="I38" s="50">
        <f>universe_strict!I38</f>
        <v>8331.8515625</v>
      </c>
      <c r="J38" s="50">
        <f>universe_strict!J38</f>
        <v>16011.693359375</v>
      </c>
      <c r="K38" s="50">
        <f>universe_strict!K38</f>
        <v>13975.7294921875</v>
      </c>
      <c r="L38" s="50">
        <f>universe_strict!L38</f>
        <v>19482.12109375</v>
      </c>
      <c r="M38" s="50">
        <f>universe_strict!M38</f>
        <v>233520.625</v>
      </c>
      <c r="N38" s="50">
        <f>universe_strict!N38</f>
        <v>56664.0234375</v>
      </c>
      <c r="O38" s="50">
        <f>universe_strict!O38</f>
        <v>199680.890625</v>
      </c>
      <c r="P38" s="50">
        <f>universe_strict!P38</f>
        <v>401513.21875</v>
      </c>
      <c r="Q38" s="50">
        <f>universe_strict!Q38</f>
        <v>92331.015625</v>
      </c>
      <c r="R38" s="50">
        <f>universe_strict!R38</f>
        <v>147770.65625</v>
      </c>
      <c r="S38" s="50">
        <f>universe_strict!S38</f>
        <v>55314.5</v>
      </c>
      <c r="T38" s="50">
        <f>universe_strict!T38</f>
        <v>254778.625</v>
      </c>
      <c r="U38" s="51">
        <f t="shared" ref="U38" si="10">SUM(C38:T40)</f>
        <v>2295834.4153366089</v>
      </c>
    </row>
    <row r="39" spans="1:21" x14ac:dyDescent="0.45">
      <c r="A39" s="4" t="str">
        <f>universe_strict!A39</f>
        <v>Karnataka</v>
      </c>
      <c r="B39" s="2" t="str">
        <f>LEFT(universe_strict!B39,FIND(")",universe_strict!B39))</f>
        <v>Medium (20-99)</v>
      </c>
      <c r="C39" s="50">
        <f>universe_strict!C39</f>
        <v>8124.77490234375</v>
      </c>
      <c r="D39" s="50">
        <f>universe_strict!D39</f>
        <v>0</v>
      </c>
      <c r="E39" s="50">
        <f>universe_strict!E39</f>
        <v>19247.265625</v>
      </c>
      <c r="F39" s="50">
        <f>universe_strict!F39</f>
        <v>938.4375</v>
      </c>
      <c r="G39" s="50">
        <f>universe_strict!G39</f>
        <v>1293.3541259765625</v>
      </c>
      <c r="H39" s="50">
        <f>universe_strict!H39</f>
        <v>2701.75537109375</v>
      </c>
      <c r="I39" s="50">
        <f>universe_strict!I39</f>
        <v>1669.5201416015625</v>
      </c>
      <c r="J39" s="50">
        <f>universe_strict!J39</f>
        <v>300.67446899414063</v>
      </c>
      <c r="K39" s="50">
        <f>universe_strict!K39</f>
        <v>12373.158203125</v>
      </c>
      <c r="L39" s="50">
        <f>universe_strict!L39</f>
        <v>2047.1885986328125</v>
      </c>
      <c r="M39" s="50">
        <f>universe_strict!M39</f>
        <v>18295.73828125</v>
      </c>
      <c r="N39" s="50">
        <f>universe_strict!N39</f>
        <v>71030.578125</v>
      </c>
      <c r="O39" s="50">
        <f>universe_strict!O39</f>
        <v>48239.7421875</v>
      </c>
      <c r="P39" s="50">
        <f>universe_strict!P39</f>
        <v>49578.5546875</v>
      </c>
      <c r="Q39" s="50">
        <f>universe_strict!Q39</f>
        <v>5680.98095703125</v>
      </c>
      <c r="R39" s="50">
        <f>universe_strict!R39</f>
        <v>6911.41650390625</v>
      </c>
      <c r="S39" s="50">
        <f>universe_strict!S39</f>
        <v>41747.86328125</v>
      </c>
      <c r="T39" s="50">
        <f>universe_strict!T39</f>
        <v>17662.537109375</v>
      </c>
      <c r="U39" s="51"/>
    </row>
    <row r="40" spans="1:21" x14ac:dyDescent="0.45">
      <c r="A40" s="4" t="str">
        <f>universe_strict!A40</f>
        <v>Karnataka</v>
      </c>
      <c r="B40" s="2" t="str">
        <f>LEFT(universe_strict!B40,FIND(")",universe_strict!B40))</f>
        <v>Large (100 or more)</v>
      </c>
      <c r="C40" s="50">
        <f>universe_strict!C40</f>
        <v>1574.2999267578125</v>
      </c>
      <c r="D40" s="50">
        <f>universe_strict!D40</f>
        <v>78.166473388671875</v>
      </c>
      <c r="E40" s="50">
        <f>universe_strict!E40</f>
        <v>751.92523193359375</v>
      </c>
      <c r="F40" s="50">
        <f>universe_strict!F40</f>
        <v>193.19509887695313</v>
      </c>
      <c r="G40" s="50">
        <f>universe_strict!G40</f>
        <v>135.66055297851563</v>
      </c>
      <c r="H40" s="50">
        <f>universe_strict!H40</f>
        <v>252.650390625</v>
      </c>
      <c r="I40" s="50">
        <f>universe_strict!I40</f>
        <v>75.047218322753906</v>
      </c>
      <c r="J40" s="50">
        <f>universe_strict!J40</f>
        <v>122.10281372070313</v>
      </c>
      <c r="K40" s="50">
        <f>universe_strict!K40</f>
        <v>345.3115234375</v>
      </c>
      <c r="L40" s="50">
        <f>universe_strict!L40</f>
        <v>576.52459716796875</v>
      </c>
      <c r="M40" s="50">
        <f>universe_strict!M40</f>
        <v>819.7513427734375</v>
      </c>
      <c r="N40" s="50">
        <f>universe_strict!N40</f>
        <v>332.60000610351563</v>
      </c>
      <c r="O40" s="50">
        <f>universe_strict!O40</f>
        <v>136.93055725097656</v>
      </c>
      <c r="P40" s="50">
        <f>universe_strict!P40</f>
        <v>43.5</v>
      </c>
      <c r="Q40" s="50">
        <f>universe_strict!Q40</f>
        <v>535.47906494140625</v>
      </c>
      <c r="R40" s="50">
        <f>universe_strict!R40</f>
        <v>103</v>
      </c>
      <c r="S40" s="50">
        <f>universe_strict!S40</f>
        <v>622.92919921875</v>
      </c>
      <c r="T40" s="50">
        <f>universe_strict!T40</f>
        <v>13648.4765625</v>
      </c>
      <c r="U40" s="51"/>
    </row>
    <row r="41" spans="1:21" x14ac:dyDescent="0.45">
      <c r="A41" s="4" t="str">
        <f>universe_strict!A41</f>
        <v>Kerala</v>
      </c>
      <c r="B41" s="2" t="str">
        <f>LEFT(universe_strict!B41,FIND(")",universe_strict!B41))</f>
        <v>Small (5-19)</v>
      </c>
      <c r="C41" s="50">
        <f>universe_strict!C41</f>
        <v>85368.4921875</v>
      </c>
      <c r="D41" s="50">
        <f>universe_strict!D41</f>
        <v>40293.33984375</v>
      </c>
      <c r="E41" s="50">
        <f>universe_strict!E41</f>
        <v>19301.583984375</v>
      </c>
      <c r="F41" s="50">
        <f>universe_strict!F41</f>
        <v>6896.25</v>
      </c>
      <c r="G41" s="50">
        <f>universe_strict!G41</f>
        <v>1659.2918701171875</v>
      </c>
      <c r="H41" s="50">
        <f>universe_strict!H41</f>
        <v>9198.091796875</v>
      </c>
      <c r="I41" s="50">
        <f>universe_strict!I41</f>
        <v>3954.73388671875</v>
      </c>
      <c r="J41" s="50">
        <f>universe_strict!J41</f>
        <v>1237.24365234375</v>
      </c>
      <c r="K41" s="50">
        <f>universe_strict!K41</f>
        <v>32989.0234375</v>
      </c>
      <c r="L41" s="50">
        <f>universe_strict!L41</f>
        <v>1428.6820068359375</v>
      </c>
      <c r="M41" s="50">
        <f>universe_strict!M41</f>
        <v>46678.63671875</v>
      </c>
      <c r="N41" s="50">
        <f>universe_strict!N41</f>
        <v>43718.0390625</v>
      </c>
      <c r="O41" s="50">
        <f>universe_strict!O41</f>
        <v>59540.4921875</v>
      </c>
      <c r="P41" s="50">
        <f>universe_strict!P41</f>
        <v>128584.046875</v>
      </c>
      <c r="Q41" s="50">
        <f>universe_strict!Q41</f>
        <v>6246.9130859375</v>
      </c>
      <c r="R41" s="50">
        <f>universe_strict!R41</f>
        <v>78390.5</v>
      </c>
      <c r="S41" s="50">
        <f>universe_strict!S41</f>
        <v>10727.728515625</v>
      </c>
      <c r="T41" s="50">
        <f>universe_strict!T41</f>
        <v>225788.34375</v>
      </c>
      <c r="U41" s="51">
        <f t="shared" ref="U41" si="11">SUM(C41:T43)</f>
        <v>1104902.2683410645</v>
      </c>
    </row>
    <row r="42" spans="1:21" x14ac:dyDescent="0.45">
      <c r="A42" s="4" t="str">
        <f>universe_strict!A42</f>
        <v>Kerala</v>
      </c>
      <c r="B42" s="2" t="str">
        <f>LEFT(universe_strict!B42,FIND(")",universe_strict!B42))</f>
        <v>Medium (20-99)</v>
      </c>
      <c r="C42" s="50">
        <f>universe_strict!C42</f>
        <v>38563.91015625</v>
      </c>
      <c r="D42" s="50">
        <f>universe_strict!D42</f>
        <v>5094.95849609375</v>
      </c>
      <c r="E42" s="50">
        <f>universe_strict!E42</f>
        <v>10427.8232421875</v>
      </c>
      <c r="F42" s="50">
        <f>universe_strict!F42</f>
        <v>7889.1806640625</v>
      </c>
      <c r="G42" s="50">
        <f>universe_strict!G42</f>
        <v>2294.922119140625</v>
      </c>
      <c r="H42" s="50">
        <f>universe_strict!H42</f>
        <v>3215.3125</v>
      </c>
      <c r="I42" s="50">
        <f>universe_strict!I42</f>
        <v>2619.021484375</v>
      </c>
      <c r="J42" s="50">
        <f>universe_strict!J42</f>
        <v>7977.099609375</v>
      </c>
      <c r="K42" s="50">
        <f>universe_strict!K42</f>
        <v>5968.03955078125</v>
      </c>
      <c r="L42" s="50">
        <f>universe_strict!L42</f>
        <v>1141.8580322265625</v>
      </c>
      <c r="M42" s="50">
        <f>universe_strict!M42</f>
        <v>19554.33984375</v>
      </c>
      <c r="N42" s="50">
        <f>universe_strict!N42</f>
        <v>26098.5234375</v>
      </c>
      <c r="O42" s="50">
        <f>universe_strict!O42</f>
        <v>17690.2421875</v>
      </c>
      <c r="P42" s="50">
        <f>universe_strict!P42</f>
        <v>40836.359375</v>
      </c>
      <c r="Q42" s="50">
        <f>universe_strict!Q42</f>
        <v>3551.739990234375</v>
      </c>
      <c r="R42" s="50">
        <f>universe_strict!R42</f>
        <v>35583.140625</v>
      </c>
      <c r="S42" s="50">
        <f>universe_strict!S42</f>
        <v>16356.4453125</v>
      </c>
      <c r="T42" s="50">
        <f>universe_strict!T42</f>
        <v>36648.41015625</v>
      </c>
      <c r="U42" s="51"/>
    </row>
    <row r="43" spans="1:21" x14ac:dyDescent="0.45">
      <c r="A43" s="4" t="str">
        <f>universe_strict!A43</f>
        <v>Kerala</v>
      </c>
      <c r="B43" s="2" t="str">
        <f>LEFT(universe_strict!B43,FIND(")",universe_strict!B43))</f>
        <v>Large (100 or more)</v>
      </c>
      <c r="C43" s="50">
        <f>universe_strict!C43</f>
        <v>1290.3900146484375</v>
      </c>
      <c r="D43" s="50">
        <f>universe_strict!D43</f>
        <v>241.26078796386719</v>
      </c>
      <c r="E43" s="50">
        <f>universe_strict!E43</f>
        <v>52.159278869628906</v>
      </c>
      <c r="F43" s="50">
        <f>universe_strict!F43</f>
        <v>67.333328247070313</v>
      </c>
      <c r="G43" s="50">
        <f>universe_strict!G43</f>
        <v>34.412422180175781</v>
      </c>
      <c r="H43" s="50">
        <f>universe_strict!H43</f>
        <v>106.38641357421875</v>
      </c>
      <c r="I43" s="50">
        <f>universe_strict!I43</f>
        <v>170.05311584472656</v>
      </c>
      <c r="J43" s="50">
        <f>universe_strict!J43</f>
        <v>77</v>
      </c>
      <c r="K43" s="50">
        <f>universe_strict!K43</f>
        <v>69.667678833007813</v>
      </c>
      <c r="L43" s="50">
        <f>universe_strict!L43</f>
        <v>2621.213134765625</v>
      </c>
      <c r="M43" s="50">
        <f>universe_strict!M43</f>
        <v>1313.435546875</v>
      </c>
      <c r="N43" s="50">
        <f>universe_strict!N43</f>
        <v>2294.51025390625</v>
      </c>
      <c r="O43" s="50">
        <f>universe_strict!O43</f>
        <v>237.83332824707031</v>
      </c>
      <c r="P43" s="50">
        <f>universe_strict!P43</f>
        <v>3978.169921875</v>
      </c>
      <c r="Q43" s="50">
        <f>universe_strict!Q43</f>
        <v>3537.31103515625</v>
      </c>
      <c r="R43" s="50">
        <f>universe_strict!R43</f>
        <v>69</v>
      </c>
      <c r="S43" s="50">
        <f>universe_strict!S43</f>
        <v>1851.2525634765625</v>
      </c>
      <c r="T43" s="50">
        <f>universe_strict!T43</f>
        <v>3378.119873046875</v>
      </c>
      <c r="U43" s="51"/>
    </row>
    <row r="44" spans="1:21" x14ac:dyDescent="0.45">
      <c r="A44" s="4" t="str">
        <f>universe_strict!A44</f>
        <v>Madhya Pradesh</v>
      </c>
      <c r="B44" s="2" t="str">
        <f>LEFT(universe_strict!B44,FIND(")",universe_strict!B44))</f>
        <v>Small (5-19)</v>
      </c>
      <c r="C44" s="50">
        <f>universe_strict!C44</f>
        <v>173575.1875</v>
      </c>
      <c r="D44" s="50">
        <f>universe_strict!D44</f>
        <v>12518.60546875</v>
      </c>
      <c r="E44" s="50">
        <f>universe_strict!E44</f>
        <v>59734.63671875</v>
      </c>
      <c r="F44" s="50">
        <f>universe_strict!F44</f>
        <v>21269.869140625</v>
      </c>
      <c r="G44" s="50">
        <f>universe_strict!G44</f>
        <v>7134.03125</v>
      </c>
      <c r="H44" s="50">
        <f>universe_strict!H44</f>
        <v>24936.017578125</v>
      </c>
      <c r="I44" s="50">
        <f>universe_strict!I44</f>
        <v>55525.94140625</v>
      </c>
      <c r="J44" s="50">
        <f>universe_strict!J44</f>
        <v>55537.70703125</v>
      </c>
      <c r="K44" s="50">
        <f>universe_strict!K44</f>
        <v>12275.91015625</v>
      </c>
      <c r="L44" s="50">
        <f>universe_strict!L44</f>
        <v>8413.9599609375</v>
      </c>
      <c r="M44" s="50">
        <f>universe_strict!M44</f>
        <v>95196.609375</v>
      </c>
      <c r="N44" s="50">
        <f>universe_strict!N44</f>
        <v>110070.1171875</v>
      </c>
      <c r="O44" s="50">
        <f>universe_strict!O44</f>
        <v>204905.1875</v>
      </c>
      <c r="P44" s="50">
        <f>universe_strict!P44</f>
        <v>725458.125</v>
      </c>
      <c r="Q44" s="50">
        <f>universe_strict!Q44</f>
        <v>11938.515625</v>
      </c>
      <c r="R44" s="50">
        <f>universe_strict!R44</f>
        <v>202164.6875</v>
      </c>
      <c r="S44" s="50">
        <f>universe_strict!S44</f>
        <v>42729.8984375</v>
      </c>
      <c r="T44" s="50">
        <f>universe_strict!T44</f>
        <v>209344.109375</v>
      </c>
      <c r="U44" s="51">
        <f t="shared" ref="U44" si="12">SUM(C44:T46)</f>
        <v>2225421.60572052</v>
      </c>
    </row>
    <row r="45" spans="1:21" x14ac:dyDescent="0.45">
      <c r="A45" s="4" t="str">
        <f>universe_strict!A45</f>
        <v>Madhya Pradesh</v>
      </c>
      <c r="B45" s="2" t="str">
        <f>LEFT(universe_strict!B45,FIND(")",universe_strict!B45))</f>
        <v>Medium (20-99)</v>
      </c>
      <c r="C45" s="50">
        <f>universe_strict!C45</f>
        <v>12467.998046875</v>
      </c>
      <c r="D45" s="50">
        <f>universe_strict!D45</f>
        <v>203.61418151855469</v>
      </c>
      <c r="E45" s="50">
        <f>universe_strict!E45</f>
        <v>5130.955078125</v>
      </c>
      <c r="F45" s="50">
        <f>universe_strict!F45</f>
        <v>2047.1717529296875</v>
      </c>
      <c r="G45" s="50">
        <f>universe_strict!G45</f>
        <v>458.5362548828125</v>
      </c>
      <c r="H45" s="50">
        <f>universe_strict!H45</f>
        <v>8394.40234375</v>
      </c>
      <c r="I45" s="50">
        <f>universe_strict!I45</f>
        <v>1743.943115234375</v>
      </c>
      <c r="J45" s="50">
        <f>universe_strict!J45</f>
        <v>2895.04150390625</v>
      </c>
      <c r="K45" s="50">
        <f>universe_strict!K45</f>
        <v>6107.888671875</v>
      </c>
      <c r="L45" s="50">
        <f>universe_strict!L45</f>
        <v>344.75540161132813</v>
      </c>
      <c r="M45" s="50">
        <f>universe_strict!M45</f>
        <v>9174.828125</v>
      </c>
      <c r="N45" s="50">
        <f>universe_strict!N45</f>
        <v>20134.021484375</v>
      </c>
      <c r="O45" s="50">
        <f>universe_strict!O45</f>
        <v>32844</v>
      </c>
      <c r="P45" s="50">
        <f>universe_strict!P45</f>
        <v>18674.0390625</v>
      </c>
      <c r="Q45" s="50">
        <f>universe_strict!Q45</f>
        <v>31941.68359375</v>
      </c>
      <c r="R45" s="50">
        <f>universe_strict!R45</f>
        <v>8722.7607421875</v>
      </c>
      <c r="S45" s="50">
        <f>universe_strict!S45</f>
        <v>10196.05078125</v>
      </c>
      <c r="T45" s="50">
        <f>universe_strict!T45</f>
        <v>9649.49609375</v>
      </c>
      <c r="U45" s="51"/>
    </row>
    <row r="46" spans="1:21" x14ac:dyDescent="0.45">
      <c r="A46" s="4" t="str">
        <f>universe_strict!A46</f>
        <v>Madhya Pradesh</v>
      </c>
      <c r="B46" s="2" t="str">
        <f>LEFT(universe_strict!B46,FIND(")",universe_strict!B46))</f>
        <v>Large (100 or more)</v>
      </c>
      <c r="C46" s="50">
        <f>universe_strict!C46</f>
        <v>281.44461059570313</v>
      </c>
      <c r="D46" s="50">
        <f>universe_strict!D46</f>
        <v>40.900001525878906</v>
      </c>
      <c r="E46" s="50">
        <f>universe_strict!E46</f>
        <v>4328.52734375</v>
      </c>
      <c r="F46" s="50">
        <f>universe_strict!F46</f>
        <v>201.83241271972656</v>
      </c>
      <c r="G46" s="50">
        <f>universe_strict!G46</f>
        <v>111.50639343261719</v>
      </c>
      <c r="H46" s="50">
        <f>universe_strict!H46</f>
        <v>229.0780029296875</v>
      </c>
      <c r="I46" s="50">
        <f>universe_strict!I46</f>
        <v>63.501274108886719</v>
      </c>
      <c r="J46" s="50">
        <f>universe_strict!J46</f>
        <v>93.481391906738281</v>
      </c>
      <c r="K46" s="50">
        <f>universe_strict!K46</f>
        <v>99.430793762207031</v>
      </c>
      <c r="L46" s="50">
        <f>universe_strict!L46</f>
        <v>33.532447814941406</v>
      </c>
      <c r="M46" s="50">
        <f>universe_strict!M46</f>
        <v>2744.48828125</v>
      </c>
      <c r="N46" s="50">
        <f>universe_strict!N46</f>
        <v>196</v>
      </c>
      <c r="O46" s="50">
        <f>universe_strict!O46</f>
        <v>38</v>
      </c>
      <c r="P46" s="50">
        <f>universe_strict!P46</f>
        <v>23.5</v>
      </c>
      <c r="Q46" s="50">
        <f>universe_strict!Q46</f>
        <v>732.6016845703125</v>
      </c>
      <c r="R46" s="50">
        <f>universe_strict!R46</f>
        <v>13.25</v>
      </c>
      <c r="S46" s="50">
        <f>universe_strict!S46</f>
        <v>1085.7900390625</v>
      </c>
      <c r="T46" s="50">
        <f>universe_strict!T46</f>
        <v>1244.4385986328125</v>
      </c>
      <c r="U46" s="51"/>
    </row>
    <row r="47" spans="1:21" x14ac:dyDescent="0.45">
      <c r="A47" s="4" t="str">
        <f>universe_strict!A47</f>
        <v>Maharashtra</v>
      </c>
      <c r="B47" s="2" t="str">
        <f>LEFT(universe_strict!B47,FIND(")",universe_strict!B47))</f>
        <v>Small (5-19)</v>
      </c>
      <c r="C47" s="50">
        <f>universe_strict!C47</f>
        <v>414248.09375</v>
      </c>
      <c r="D47" s="50">
        <f>universe_strict!D47</f>
        <v>72954.34375</v>
      </c>
      <c r="E47" s="50">
        <f>universe_strict!E47</f>
        <v>248422.0625</v>
      </c>
      <c r="F47" s="50">
        <f>universe_strict!F47</f>
        <v>59597.22265625</v>
      </c>
      <c r="G47" s="50">
        <f>universe_strict!G47</f>
        <v>20282.716796875</v>
      </c>
      <c r="H47" s="50">
        <f>universe_strict!H47</f>
        <v>259125.390625</v>
      </c>
      <c r="I47" s="50">
        <f>universe_strict!I47</f>
        <v>7048.4697265625</v>
      </c>
      <c r="J47" s="50">
        <f>universe_strict!J47</f>
        <v>46604.1015625</v>
      </c>
      <c r="K47" s="50">
        <f>universe_strict!K47</f>
        <v>76958.8984375</v>
      </c>
      <c r="L47" s="50">
        <f>universe_strict!L47</f>
        <v>13257.171875</v>
      </c>
      <c r="M47" s="50">
        <f>universe_strict!M47</f>
        <v>668664.375</v>
      </c>
      <c r="N47" s="50">
        <f>universe_strict!N47</f>
        <v>247704.15625</v>
      </c>
      <c r="O47" s="50">
        <f>universe_strict!O47</f>
        <v>578510.0625</v>
      </c>
      <c r="P47" s="50">
        <f>universe_strict!P47</f>
        <v>1302927.25</v>
      </c>
      <c r="Q47" s="50">
        <f>universe_strict!Q47</f>
        <v>142020.140625</v>
      </c>
      <c r="R47" s="50">
        <f>universe_strict!R47</f>
        <v>484043.9375</v>
      </c>
      <c r="S47" s="50">
        <f>universe_strict!S47</f>
        <v>77591.2421875</v>
      </c>
      <c r="T47" s="50">
        <f>universe_strict!T47</f>
        <v>1487490.875</v>
      </c>
      <c r="U47" s="51">
        <f t="shared" ref="U47" si="13">SUM(C47:T49)</f>
        <v>7893852.8679962158</v>
      </c>
    </row>
    <row r="48" spans="1:21" x14ac:dyDescent="0.45">
      <c r="A48" s="4" t="str">
        <f>universe_strict!A48</f>
        <v>Maharashtra</v>
      </c>
      <c r="B48" s="2" t="str">
        <f>LEFT(universe_strict!B48,FIND(")",universe_strict!B48))</f>
        <v>Medium (20-99)</v>
      </c>
      <c r="C48" s="50">
        <f>universe_strict!C48</f>
        <v>187107.109375</v>
      </c>
      <c r="D48" s="50">
        <f>universe_strict!D48</f>
        <v>70569.796875</v>
      </c>
      <c r="E48" s="50">
        <f>universe_strict!E48</f>
        <v>75844.0625</v>
      </c>
      <c r="F48" s="50">
        <f>universe_strict!F48</f>
        <v>28860.796875</v>
      </c>
      <c r="G48" s="50">
        <f>universe_strict!G48</f>
        <v>32051.751953125</v>
      </c>
      <c r="H48" s="50">
        <f>universe_strict!H48</f>
        <v>16422.21484375</v>
      </c>
      <c r="I48" s="50">
        <f>universe_strict!I48</f>
        <v>25549.228515625</v>
      </c>
      <c r="J48" s="50">
        <f>universe_strict!J48</f>
        <v>4833</v>
      </c>
      <c r="K48" s="50">
        <f>universe_strict!K48</f>
        <v>45178.15234375</v>
      </c>
      <c r="L48" s="50">
        <f>universe_strict!L48</f>
        <v>11907.580078125</v>
      </c>
      <c r="M48" s="50">
        <f>universe_strict!M48</f>
        <v>189971.65625</v>
      </c>
      <c r="N48" s="50">
        <f>universe_strict!N48</f>
        <v>309167.25</v>
      </c>
      <c r="O48" s="50">
        <f>universe_strict!O48</f>
        <v>184002.71875</v>
      </c>
      <c r="P48" s="50">
        <f>universe_strict!P48</f>
        <v>111989.25</v>
      </c>
      <c r="Q48" s="50">
        <f>universe_strict!Q48</f>
        <v>34733.92578125</v>
      </c>
      <c r="R48" s="50">
        <f>universe_strict!R48</f>
        <v>80187.625</v>
      </c>
      <c r="S48" s="50">
        <f>universe_strict!S48</f>
        <v>22634.529296875</v>
      </c>
      <c r="T48" s="50">
        <f>universe_strict!T48</f>
        <v>217795.125</v>
      </c>
      <c r="U48" s="51"/>
    </row>
    <row r="49" spans="1:21" x14ac:dyDescent="0.45">
      <c r="A49" s="4" t="str">
        <f>universe_strict!A49</f>
        <v>Maharashtra</v>
      </c>
      <c r="B49" s="2" t="str">
        <f>LEFT(universe_strict!B49,FIND(")",universe_strict!B49))</f>
        <v>Large (100 or more)</v>
      </c>
      <c r="C49" s="50">
        <f>universe_strict!C49</f>
        <v>1388.1754150390625</v>
      </c>
      <c r="D49" s="50">
        <f>universe_strict!D49</f>
        <v>515.599365234375</v>
      </c>
      <c r="E49" s="50">
        <f>universe_strict!E49</f>
        <v>427.44808959960938</v>
      </c>
      <c r="F49" s="50">
        <f>universe_strict!F49</f>
        <v>1079.5</v>
      </c>
      <c r="G49" s="50">
        <f>universe_strict!G49</f>
        <v>455.66665649414063</v>
      </c>
      <c r="H49" s="50">
        <f>universe_strict!H49</f>
        <v>916.845947265625</v>
      </c>
      <c r="I49" s="50">
        <f>universe_strict!I49</f>
        <v>4759.9951171875</v>
      </c>
      <c r="J49" s="50">
        <f>universe_strict!J49</f>
        <v>279.56817626953125</v>
      </c>
      <c r="K49" s="50">
        <f>universe_strict!K49</f>
        <v>767.219970703125</v>
      </c>
      <c r="L49" s="50">
        <f>universe_strict!L49</f>
        <v>145.46662902832031</v>
      </c>
      <c r="M49" s="50">
        <f>universe_strict!M49</f>
        <v>8822.2060546875</v>
      </c>
      <c r="N49" s="50">
        <f>universe_strict!N49</f>
        <v>11029.2919921875</v>
      </c>
      <c r="O49" s="50">
        <f>universe_strict!O49</f>
        <v>1479.5</v>
      </c>
      <c r="P49" s="50">
        <f>universe_strict!P49</f>
        <v>934.7301025390625</v>
      </c>
      <c r="Q49" s="50">
        <f>universe_strict!Q49</f>
        <v>836.40631103515625</v>
      </c>
      <c r="R49" s="50">
        <f>universe_strict!R49</f>
        <v>811.5789794921875</v>
      </c>
      <c r="S49" s="50">
        <f>universe_strict!S49</f>
        <v>1470.1646728515625</v>
      </c>
      <c r="T49" s="50">
        <f>universe_strict!T49</f>
        <v>1477.2203369140625</v>
      </c>
      <c r="U49" s="51"/>
    </row>
    <row r="50" spans="1:21" x14ac:dyDescent="0.45">
      <c r="A50" s="4" t="str">
        <f>universe_strict!A50</f>
        <v>Odisha</v>
      </c>
      <c r="B50" s="2" t="str">
        <f>LEFT(universe_strict!B50,FIND(")",universe_strict!B50))</f>
        <v>Small (5-19)</v>
      </c>
      <c r="C50" s="50">
        <f>universe_strict!C50</f>
        <v>121824.109375</v>
      </c>
      <c r="D50" s="50">
        <f>universe_strict!D50</f>
        <v>5011.9287109375</v>
      </c>
      <c r="E50" s="50">
        <f>universe_strict!E50</f>
        <v>51256.44140625</v>
      </c>
      <c r="F50" s="50">
        <f>universe_strict!F50</f>
        <v>4791.126953125</v>
      </c>
      <c r="G50" s="50">
        <f>universe_strict!G50</f>
        <v>2525.666748046875</v>
      </c>
      <c r="H50" s="50">
        <f>universe_strict!H50</f>
        <v>4372.0009765625</v>
      </c>
      <c r="I50" s="50">
        <f>universe_strict!I50</f>
        <v>6755.42431640625</v>
      </c>
      <c r="J50" s="50">
        <f>universe_strict!J50</f>
        <v>0</v>
      </c>
      <c r="K50" s="50">
        <f>universe_strict!K50</f>
        <v>36662.6328125</v>
      </c>
      <c r="L50" s="50">
        <f>universe_strict!L50</f>
        <v>950.3658447265625</v>
      </c>
      <c r="M50" s="50">
        <f>universe_strict!M50</f>
        <v>56056.35546875</v>
      </c>
      <c r="N50" s="50">
        <f>universe_strict!N50</f>
        <v>52022.94921875</v>
      </c>
      <c r="O50" s="50">
        <f>universe_strict!O50</f>
        <v>118339.9296875</v>
      </c>
      <c r="P50" s="50">
        <f>universe_strict!P50</f>
        <v>283329.65625</v>
      </c>
      <c r="Q50" s="50">
        <f>universe_strict!Q50</f>
        <v>7356.427734375</v>
      </c>
      <c r="R50" s="50">
        <f>universe_strict!R50</f>
        <v>60365.19140625</v>
      </c>
      <c r="S50" s="50">
        <f>universe_strict!S50</f>
        <v>24693.369140625</v>
      </c>
      <c r="T50" s="50">
        <f>universe_strict!T50</f>
        <v>185569.53125</v>
      </c>
      <c r="U50" s="51">
        <f t="shared" ref="U50" si="14">SUM(C50:T52)</f>
        <v>1374714.2709469795</v>
      </c>
    </row>
    <row r="51" spans="1:21" x14ac:dyDescent="0.45">
      <c r="A51" s="4" t="str">
        <f>universe_strict!A51</f>
        <v>Odisha</v>
      </c>
      <c r="B51" s="2" t="str">
        <f>LEFT(universe_strict!B51,FIND(")",universe_strict!B51))</f>
        <v>Medium (20-99)</v>
      </c>
      <c r="C51" s="50">
        <f>universe_strict!C51</f>
        <v>33652.9375</v>
      </c>
      <c r="D51" s="50">
        <f>universe_strict!D51</f>
        <v>1460.01220703125</v>
      </c>
      <c r="E51" s="50">
        <f>universe_strict!E51</f>
        <v>7347.26025390625</v>
      </c>
      <c r="F51" s="50">
        <f>universe_strict!F51</f>
        <v>7442.60595703125</v>
      </c>
      <c r="G51" s="50">
        <f>universe_strict!G51</f>
        <v>588.20831298828125</v>
      </c>
      <c r="H51" s="50">
        <f>universe_strict!H51</f>
        <v>5974.6142578125</v>
      </c>
      <c r="I51" s="50">
        <f>universe_strict!I51</f>
        <v>4697.13330078125</v>
      </c>
      <c r="J51" s="50">
        <f>universe_strict!J51</f>
        <v>1905.672607421875</v>
      </c>
      <c r="K51" s="50">
        <f>universe_strict!K51</f>
        <v>4570.96337890625</v>
      </c>
      <c r="L51" s="50">
        <f>universe_strict!L51</f>
        <v>44.483737945556641</v>
      </c>
      <c r="M51" s="50">
        <f>universe_strict!M51</f>
        <v>17320.984375</v>
      </c>
      <c r="N51" s="50">
        <f>universe_strict!N51</f>
        <v>23600.078125</v>
      </c>
      <c r="O51" s="50">
        <f>universe_strict!O51</f>
        <v>31578.447265625</v>
      </c>
      <c r="P51" s="50">
        <f>universe_strict!P51</f>
        <v>35945.6328125</v>
      </c>
      <c r="Q51" s="50">
        <f>universe_strict!Q51</f>
        <v>34327.27734375</v>
      </c>
      <c r="R51" s="50">
        <f>universe_strict!R51</f>
        <v>10709.482421875</v>
      </c>
      <c r="S51" s="50">
        <f>universe_strict!S51</f>
        <v>1233.531494140625</v>
      </c>
      <c r="T51" s="50">
        <f>universe_strict!T51</f>
        <v>107656.5546875</v>
      </c>
      <c r="U51" s="51"/>
    </row>
    <row r="52" spans="1:21" x14ac:dyDescent="0.45">
      <c r="A52" s="4" t="str">
        <f>universe_strict!A52</f>
        <v>Odisha</v>
      </c>
      <c r="B52" s="2" t="str">
        <f>LEFT(universe_strict!B52,FIND(")",universe_strict!B52))</f>
        <v>Large (100 or more)</v>
      </c>
      <c r="C52" s="50">
        <f>universe_strict!C52</f>
        <v>1674.2342529296875</v>
      </c>
      <c r="D52" s="50">
        <f>universe_strict!D52</f>
        <v>9069.6181640625</v>
      </c>
      <c r="E52" s="50">
        <f>universe_strict!E52</f>
        <v>738.7310791015625</v>
      </c>
      <c r="F52" s="50">
        <f>universe_strict!F52</f>
        <v>22.268028259277344</v>
      </c>
      <c r="G52" s="50">
        <f>universe_strict!G52</f>
        <v>6.6666665077209473</v>
      </c>
      <c r="H52" s="50">
        <f>universe_strict!H52</f>
        <v>29.412099838256836</v>
      </c>
      <c r="I52" s="50">
        <f>universe_strict!I52</f>
        <v>81.166664123535156</v>
      </c>
      <c r="J52" s="50">
        <f>universe_strict!J52</f>
        <v>589.96002197265625</v>
      </c>
      <c r="K52" s="50">
        <f>universe_strict!K52</f>
        <v>19.425926208496094</v>
      </c>
      <c r="L52" s="50">
        <f>universe_strict!L52</f>
        <v>149.74224853515625</v>
      </c>
      <c r="M52" s="50">
        <f>universe_strict!M52</f>
        <v>305.87289428710938</v>
      </c>
      <c r="N52" s="50">
        <f>universe_strict!N52</f>
        <v>5248.9755859375</v>
      </c>
      <c r="O52" s="50">
        <f>universe_strict!O52</f>
        <v>381.92437744140625</v>
      </c>
      <c r="P52" s="50">
        <f>universe_strict!P52</f>
        <v>229.70368957519531</v>
      </c>
      <c r="Q52" s="50">
        <f>universe_strict!Q52</f>
        <v>217.3321533203125</v>
      </c>
      <c r="R52" s="50">
        <f>universe_strict!R52</f>
        <v>247.25</v>
      </c>
      <c r="S52" s="50">
        <f>universe_strict!S52</f>
        <v>2024.982666015625</v>
      </c>
      <c r="T52" s="50">
        <f>universe_strict!T52</f>
        <v>1738.01708984375</v>
      </c>
      <c r="U52" s="51"/>
    </row>
    <row r="53" spans="1:21" x14ac:dyDescent="0.45">
      <c r="A53" s="4" t="str">
        <f>universe_strict!A53</f>
        <v>Punjab, Chandigarh</v>
      </c>
      <c r="B53" s="2" t="str">
        <f>LEFT(universe_strict!B53,FIND(")",universe_strict!B53))</f>
        <v>Small (5-19)</v>
      </c>
      <c r="C53" s="50">
        <f>universe_strict!C53</f>
        <v>44638.85546875</v>
      </c>
      <c r="D53" s="50">
        <f>universe_strict!D53</f>
        <v>5774.3408203125</v>
      </c>
      <c r="E53" s="50">
        <f>universe_strict!E53</f>
        <v>24487.328125</v>
      </c>
      <c r="F53" s="50">
        <f>universe_strict!F53</f>
        <v>3735.479736328125</v>
      </c>
      <c r="G53" s="50">
        <f>universe_strict!G53</f>
        <v>625.3021240234375</v>
      </c>
      <c r="H53" s="50">
        <f>universe_strict!H53</f>
        <v>6092.73046875</v>
      </c>
      <c r="I53" s="50">
        <f>universe_strict!I53</f>
        <v>2116.561279296875</v>
      </c>
      <c r="J53" s="50">
        <f>universe_strict!J53</f>
        <v>4894.6416015625</v>
      </c>
      <c r="K53" s="50">
        <f>universe_strict!K53</f>
        <v>15033.4453125</v>
      </c>
      <c r="L53" s="50">
        <f>universe_strict!L53</f>
        <v>419</v>
      </c>
      <c r="M53" s="50">
        <f>universe_strict!M53</f>
        <v>33943.6875</v>
      </c>
      <c r="N53" s="50">
        <f>universe_strict!N53</f>
        <v>18128.86328125</v>
      </c>
      <c r="O53" s="50">
        <f>universe_strict!O53</f>
        <v>83557.015625</v>
      </c>
      <c r="P53" s="50">
        <f>universe_strict!P53</f>
        <v>278062.1875</v>
      </c>
      <c r="Q53" s="50">
        <f>universe_strict!Q53</f>
        <v>2993.428955078125</v>
      </c>
      <c r="R53" s="50">
        <f>universe_strict!R53</f>
        <v>15998.25</v>
      </c>
      <c r="S53" s="50">
        <f>universe_strict!S53</f>
        <v>11258.5400390625</v>
      </c>
      <c r="T53" s="50">
        <f>universe_strict!T53</f>
        <v>183820.0625</v>
      </c>
      <c r="U53" s="51">
        <f t="shared" ref="U53" si="15">SUM(C53:T55)</f>
        <v>1666502.037024498</v>
      </c>
    </row>
    <row r="54" spans="1:21" x14ac:dyDescent="0.45">
      <c r="A54" s="4" t="str">
        <f>universe_strict!A54</f>
        <v>Punjab, Chandigarh</v>
      </c>
      <c r="B54" s="2" t="str">
        <f>LEFT(universe_strict!B54,FIND(")",universe_strict!B54))</f>
        <v>Medium (20-99)</v>
      </c>
      <c r="C54" s="50">
        <f>universe_strict!C54</f>
        <v>111186.6015625</v>
      </c>
      <c r="D54" s="50">
        <f>universe_strict!D54</f>
        <v>47239.6640625</v>
      </c>
      <c r="E54" s="50">
        <f>universe_strict!E54</f>
        <v>61925.6953125</v>
      </c>
      <c r="F54" s="50">
        <f>universe_strict!F54</f>
        <v>5024.556640625</v>
      </c>
      <c r="G54" s="50">
        <f>universe_strict!G54</f>
        <v>1596.1121826171875</v>
      </c>
      <c r="H54" s="50">
        <f>universe_strict!H54</f>
        <v>18020.91796875</v>
      </c>
      <c r="I54" s="50">
        <f>universe_strict!I54</f>
        <v>12962.791015625</v>
      </c>
      <c r="J54" s="50">
        <f>universe_strict!J54</f>
        <v>33275.57421875</v>
      </c>
      <c r="K54" s="50">
        <f>universe_strict!K54</f>
        <v>24509.47265625</v>
      </c>
      <c r="L54" s="50">
        <f>universe_strict!L54</f>
        <v>53528.66015625</v>
      </c>
      <c r="M54" s="50">
        <f>universe_strict!M54</f>
        <v>91140.8828125</v>
      </c>
      <c r="N54" s="50">
        <f>universe_strict!N54</f>
        <v>34018.23828125</v>
      </c>
      <c r="O54" s="50">
        <f>universe_strict!O54</f>
        <v>45853.765625</v>
      </c>
      <c r="P54" s="50">
        <f>universe_strict!P54</f>
        <v>120628.703125</v>
      </c>
      <c r="Q54" s="50">
        <f>universe_strict!Q54</f>
        <v>3841.919189453125</v>
      </c>
      <c r="R54" s="50">
        <f>universe_strict!R54</f>
        <v>53070.94921875</v>
      </c>
      <c r="S54" s="50">
        <f>universe_strict!S54</f>
        <v>11034.25390625</v>
      </c>
      <c r="T54" s="50">
        <f>universe_strict!T54</f>
        <v>161504.6875</v>
      </c>
      <c r="U54" s="51"/>
    </row>
    <row r="55" spans="1:21" x14ac:dyDescent="0.45">
      <c r="A55" s="4" t="str">
        <f>universe_strict!A55</f>
        <v>Punjab, Chandigarh</v>
      </c>
      <c r="B55" s="2" t="str">
        <f>LEFT(universe_strict!B55,FIND(")",universe_strict!B55))</f>
        <v>Large (100 or more)</v>
      </c>
      <c r="C55" s="50">
        <f>universe_strict!C55</f>
        <v>1521.0350341796875</v>
      </c>
      <c r="D55" s="50">
        <f>universe_strict!D55</f>
        <v>9456.822265625</v>
      </c>
      <c r="E55" s="50">
        <f>universe_strict!E55</f>
        <v>8986.4736328125</v>
      </c>
      <c r="F55" s="50">
        <f>universe_strict!F55</f>
        <v>487.10000610351563</v>
      </c>
      <c r="G55" s="50">
        <f>universe_strict!G55</f>
        <v>175.38002014160156</v>
      </c>
      <c r="H55" s="50">
        <f>universe_strict!H55</f>
        <v>172.95803833007813</v>
      </c>
      <c r="I55" s="50">
        <f>universe_strict!I55</f>
        <v>15.789999961853027</v>
      </c>
      <c r="J55" s="50">
        <f>universe_strict!J55</f>
        <v>315.78292846679688</v>
      </c>
      <c r="K55" s="50">
        <f>universe_strict!K55</f>
        <v>3988.234130859375</v>
      </c>
      <c r="L55" s="50">
        <f>universe_strict!L55</f>
        <v>201.75263977050781</v>
      </c>
      <c r="M55" s="50">
        <f>universe_strict!M55</f>
        <v>10556.9892578125</v>
      </c>
      <c r="N55" s="50">
        <f>universe_strict!N55</f>
        <v>107.30000305175781</v>
      </c>
      <c r="O55" s="50">
        <f>universe_strict!O55</f>
        <v>392.33001708984375</v>
      </c>
      <c r="P55" s="50">
        <f>universe_strict!P55</f>
        <v>252.92500305175781</v>
      </c>
      <c r="Q55" s="50">
        <f>universe_strict!Q55</f>
        <v>61.264541625976563</v>
      </c>
      <c r="R55" s="50">
        <f>universe_strict!R55</f>
        <v>1728.427001953125</v>
      </c>
      <c r="S55" s="50">
        <f>universe_strict!S55</f>
        <v>1792.3089599609375</v>
      </c>
      <c r="T55" s="50">
        <f>universe_strict!T55</f>
        <v>345.99777221679688</v>
      </c>
      <c r="U55" s="51"/>
    </row>
    <row r="56" spans="1:21" x14ac:dyDescent="0.45">
      <c r="A56" s="4" t="str">
        <f>universe_strict!A56</f>
        <v>Rajasthan</v>
      </c>
      <c r="B56" s="2" t="str">
        <f>LEFT(universe_strict!B56,FIND(")",universe_strict!B56))</f>
        <v>Small (5-19)</v>
      </c>
      <c r="C56" s="50">
        <f>universe_strict!C56</f>
        <v>107909.8359375</v>
      </c>
      <c r="D56" s="50">
        <f>universe_strict!D56</f>
        <v>48502.421875</v>
      </c>
      <c r="E56" s="50">
        <f>universe_strict!E56</f>
        <v>40711.78515625</v>
      </c>
      <c r="F56" s="50">
        <f>universe_strict!F56</f>
        <v>10654.259765625</v>
      </c>
      <c r="G56" s="50">
        <f>universe_strict!G56</f>
        <v>2737.508544921875</v>
      </c>
      <c r="H56" s="50">
        <f>universe_strict!H56</f>
        <v>11425.4755859375</v>
      </c>
      <c r="I56" s="50">
        <f>universe_strict!I56</f>
        <v>65897.7109375</v>
      </c>
      <c r="J56" s="50">
        <f>universe_strict!J56</f>
        <v>1709.38134765625</v>
      </c>
      <c r="K56" s="50">
        <f>universe_strict!K56</f>
        <v>15188.8427734375</v>
      </c>
      <c r="L56" s="50">
        <f>universe_strict!L56</f>
        <v>6430.7392578125</v>
      </c>
      <c r="M56" s="50">
        <f>universe_strict!M56</f>
        <v>321816.46875</v>
      </c>
      <c r="N56" s="50">
        <f>universe_strict!N56</f>
        <v>168548.796875</v>
      </c>
      <c r="O56" s="50">
        <f>universe_strict!O56</f>
        <v>324215.75</v>
      </c>
      <c r="P56" s="50">
        <f>universe_strict!P56</f>
        <v>575427.625</v>
      </c>
      <c r="Q56" s="50">
        <f>universe_strict!Q56</f>
        <v>28615.484375</v>
      </c>
      <c r="R56" s="50">
        <f>universe_strict!R56</f>
        <v>77484.4765625</v>
      </c>
      <c r="S56" s="50">
        <f>universe_strict!S56</f>
        <v>41033.1640625</v>
      </c>
      <c r="T56" s="50">
        <f>universe_strict!T56</f>
        <v>426510.90625</v>
      </c>
      <c r="U56" s="51">
        <f t="shared" ref="U56" si="16">SUM(C56:T58)</f>
        <v>2929173.6128425598</v>
      </c>
    </row>
    <row r="57" spans="1:21" x14ac:dyDescent="0.45">
      <c r="A57" s="4" t="str">
        <f>universe_strict!A57</f>
        <v>Rajasthan</v>
      </c>
      <c r="B57" s="2" t="str">
        <f>LEFT(universe_strict!B57,FIND(")",universe_strict!B57))</f>
        <v>Medium (20-99)</v>
      </c>
      <c r="C57" s="50">
        <f>universe_strict!C57</f>
        <v>20463.6484375</v>
      </c>
      <c r="D57" s="50">
        <f>universe_strict!D57</f>
        <v>21667.298828125</v>
      </c>
      <c r="E57" s="50">
        <f>universe_strict!E57</f>
        <v>21571.361328125</v>
      </c>
      <c r="F57" s="50">
        <f>universe_strict!F57</f>
        <v>10936.66015625</v>
      </c>
      <c r="G57" s="50">
        <f>universe_strict!G57</f>
        <v>580.82818603515625</v>
      </c>
      <c r="H57" s="50">
        <f>universe_strict!H57</f>
        <v>4118.123046875</v>
      </c>
      <c r="I57" s="50">
        <f>universe_strict!I57</f>
        <v>35498.37890625</v>
      </c>
      <c r="J57" s="50">
        <f>universe_strict!J57</f>
        <v>2158.199951171875</v>
      </c>
      <c r="K57" s="50">
        <f>universe_strict!K57</f>
        <v>10800.8916015625</v>
      </c>
      <c r="L57" s="50">
        <f>universe_strict!L57</f>
        <v>619.3795166015625</v>
      </c>
      <c r="M57" s="50">
        <f>universe_strict!M57</f>
        <v>49027.1484375</v>
      </c>
      <c r="N57" s="50">
        <f>universe_strict!N57</f>
        <v>32177.46875</v>
      </c>
      <c r="O57" s="50">
        <f>universe_strict!O57</f>
        <v>2554.360107421875</v>
      </c>
      <c r="P57" s="50">
        <f>universe_strict!P57</f>
        <v>143431.328125</v>
      </c>
      <c r="Q57" s="50">
        <f>universe_strict!Q57</f>
        <v>3597.4560546875</v>
      </c>
      <c r="R57" s="50">
        <f>universe_strict!R57</f>
        <v>195669.859375</v>
      </c>
      <c r="S57" s="50">
        <f>universe_strict!S57</f>
        <v>3450.0673828125</v>
      </c>
      <c r="T57" s="50">
        <f>universe_strict!T57</f>
        <v>62813.7578125</v>
      </c>
      <c r="U57" s="51"/>
    </row>
    <row r="58" spans="1:21" x14ac:dyDescent="0.45">
      <c r="A58" s="4" t="str">
        <f>universe_strict!A58</f>
        <v>Rajasthan</v>
      </c>
      <c r="B58" s="2" t="str">
        <f>LEFT(universe_strict!B58,FIND(")",universe_strict!B58))</f>
        <v>Large (100 or more)</v>
      </c>
      <c r="C58" s="50">
        <f>universe_strict!C58</f>
        <v>11239.8984375</v>
      </c>
      <c r="D58" s="50">
        <f>universe_strict!D58</f>
        <v>10947.3623046875</v>
      </c>
      <c r="E58" s="50">
        <f>universe_strict!E58</f>
        <v>167.80000305175781</v>
      </c>
      <c r="F58" s="50">
        <f>universe_strict!F58</f>
        <v>779.9757080078125</v>
      </c>
      <c r="G58" s="50">
        <f>universe_strict!G58</f>
        <v>42.915561676025391</v>
      </c>
      <c r="H58" s="50">
        <f>universe_strict!H58</f>
        <v>668.2393798828125</v>
      </c>
      <c r="I58" s="50">
        <f>universe_strict!I58</f>
        <v>179.5</v>
      </c>
      <c r="J58" s="50">
        <f>universe_strict!J58</f>
        <v>163.9859619140625</v>
      </c>
      <c r="K58" s="50">
        <f>universe_strict!K58</f>
        <v>66.533332824707031</v>
      </c>
      <c r="L58" s="50">
        <f>universe_strict!L58</f>
        <v>265.44012451171875</v>
      </c>
      <c r="M58" s="50">
        <f>universe_strict!M58</f>
        <v>1311.0870361328125</v>
      </c>
      <c r="N58" s="50">
        <f>universe_strict!N58</f>
        <v>4990.52294921875</v>
      </c>
      <c r="O58" s="50">
        <f>universe_strict!O58</f>
        <v>2</v>
      </c>
      <c r="P58" s="50">
        <f>universe_strict!P58</f>
        <v>3</v>
      </c>
      <c r="Q58" s="50">
        <f>universe_strict!Q58</f>
        <v>764.333740234375</v>
      </c>
      <c r="R58" s="50">
        <f>universe_strict!R58</f>
        <v>376.1728515625</v>
      </c>
      <c r="S58" s="50">
        <f>universe_strict!S58</f>
        <v>1168.9058837890625</v>
      </c>
      <c r="T58" s="50">
        <f>universe_strict!T58</f>
        <v>79.090507507324219</v>
      </c>
      <c r="U58" s="51"/>
    </row>
    <row r="59" spans="1:21" x14ac:dyDescent="0.45">
      <c r="A59" s="4" t="str">
        <f>universe_strict!A59</f>
        <v>Tamil Nadu, Puducherry</v>
      </c>
      <c r="B59" s="2" t="str">
        <f>LEFT(universe_strict!B59,FIND(")",universe_strict!B59))</f>
        <v>Small (5-19)</v>
      </c>
      <c r="C59" s="50">
        <f>universe_strict!C59</f>
        <v>379499.09375</v>
      </c>
      <c r="D59" s="50">
        <f>universe_strict!D59</f>
        <v>95874.0625</v>
      </c>
      <c r="E59" s="50">
        <f>universe_strict!E59</f>
        <v>259281.40625</v>
      </c>
      <c r="F59" s="50">
        <f>universe_strict!F59</f>
        <v>43740.80078125</v>
      </c>
      <c r="G59" s="50">
        <f>universe_strict!G59</f>
        <v>5921.080078125</v>
      </c>
      <c r="H59" s="50">
        <f>universe_strict!H59</f>
        <v>6351.2919921875</v>
      </c>
      <c r="I59" s="50">
        <f>universe_strict!I59</f>
        <v>10670.7587890625</v>
      </c>
      <c r="J59" s="50">
        <f>universe_strict!J59</f>
        <v>6351.2919921875</v>
      </c>
      <c r="K59" s="50">
        <f>universe_strict!K59</f>
        <v>289496.34375</v>
      </c>
      <c r="L59" s="50">
        <f>universe_strict!L59</f>
        <v>7369.15673828125</v>
      </c>
      <c r="M59" s="50">
        <f>universe_strict!M59</f>
        <v>144248.328125</v>
      </c>
      <c r="N59" s="50">
        <f>universe_strict!N59</f>
        <v>43479.69921875</v>
      </c>
      <c r="O59" s="50">
        <f>universe_strict!O59</f>
        <v>358544.84375</v>
      </c>
      <c r="P59" s="50">
        <f>universe_strict!P59</f>
        <v>717703.1875</v>
      </c>
      <c r="Q59" s="50">
        <f>universe_strict!Q59</f>
        <v>18452.03125</v>
      </c>
      <c r="R59" s="50">
        <f>universe_strict!R59</f>
        <v>304391.53125</v>
      </c>
      <c r="S59" s="50">
        <f>universe_strict!S59</f>
        <v>32499.173828125</v>
      </c>
      <c r="T59" s="50">
        <f>universe_strict!T59</f>
        <v>457119.09375</v>
      </c>
      <c r="U59" s="51">
        <f t="shared" ref="U59" si="17">SUM(C59:T61)</f>
        <v>4369547.0724182129</v>
      </c>
    </row>
    <row r="60" spans="1:21" x14ac:dyDescent="0.45">
      <c r="A60" s="4" t="str">
        <f>universe_strict!A60</f>
        <v>Tamil Nadu, Puducherry</v>
      </c>
      <c r="B60" s="2" t="str">
        <f>LEFT(universe_strict!B60,FIND(")",universe_strict!B60))</f>
        <v>Medium (20-99)</v>
      </c>
      <c r="C60" s="50">
        <f>universe_strict!C60</f>
        <v>60737.6640625</v>
      </c>
      <c r="D60" s="50">
        <f>universe_strict!D60</f>
        <v>24379.03125</v>
      </c>
      <c r="E60" s="50">
        <f>universe_strict!E60</f>
        <v>95584.015625</v>
      </c>
      <c r="F60" s="50">
        <f>universe_strict!F60</f>
        <v>26638.87890625</v>
      </c>
      <c r="G60" s="50">
        <f>universe_strict!G60</f>
        <v>5843.90576171875</v>
      </c>
      <c r="H60" s="50">
        <f>universe_strict!H60</f>
        <v>15982.306640625</v>
      </c>
      <c r="I60" s="50">
        <f>universe_strict!I60</f>
        <v>13865.8359375</v>
      </c>
      <c r="J60" s="50">
        <f>universe_strict!J60</f>
        <v>13116.0146484375</v>
      </c>
      <c r="K60" s="50">
        <f>universe_strict!K60</f>
        <v>28644.30078125</v>
      </c>
      <c r="L60" s="50">
        <f>universe_strict!L60</f>
        <v>4030.177490234375</v>
      </c>
      <c r="M60" s="50">
        <f>universe_strict!M60</f>
        <v>365598.1875</v>
      </c>
      <c r="N60" s="50">
        <f>universe_strict!N60</f>
        <v>97414.8046875</v>
      </c>
      <c r="O60" s="50">
        <f>universe_strict!O60</f>
        <v>72345.46875</v>
      </c>
      <c r="P60" s="50">
        <f>universe_strict!P60</f>
        <v>22446.31640625</v>
      </c>
      <c r="Q60" s="50">
        <f>universe_strict!Q60</f>
        <v>16358.6533203125</v>
      </c>
      <c r="R60" s="50">
        <f>universe_strict!R60</f>
        <v>50475.71875</v>
      </c>
      <c r="S60" s="50">
        <f>universe_strict!S60</f>
        <v>108508.109375</v>
      </c>
      <c r="T60" s="50">
        <f>universe_strict!T60</f>
        <v>149782.75</v>
      </c>
      <c r="U60" s="51"/>
    </row>
    <row r="61" spans="1:21" x14ac:dyDescent="0.45">
      <c r="A61" s="4" t="str">
        <f>universe_strict!A61</f>
        <v>Tamil Nadu, Puducherry</v>
      </c>
      <c r="B61" s="2" t="str">
        <f>LEFT(universe_strict!B61,FIND(")",universe_strict!B61))</f>
        <v>Large (100 or more)</v>
      </c>
      <c r="C61" s="50">
        <f>universe_strict!C61</f>
        <v>644.51519775390625</v>
      </c>
      <c r="D61" s="50">
        <f>universe_strict!D61</f>
        <v>1128.708251953125</v>
      </c>
      <c r="E61" s="50">
        <f>universe_strict!E61</f>
        <v>2211.442138671875</v>
      </c>
      <c r="F61" s="50">
        <f>universe_strict!F61</f>
        <v>448.43121337890625</v>
      </c>
      <c r="G61" s="50">
        <f>universe_strict!G61</f>
        <v>260.13333129882813</v>
      </c>
      <c r="H61" s="50">
        <f>universe_strict!H61</f>
        <v>335.73333740234375</v>
      </c>
      <c r="I61" s="50">
        <f>universe_strict!I61</f>
        <v>299.1378173828125</v>
      </c>
      <c r="J61" s="50">
        <f>universe_strict!J61</f>
        <v>339.9466552734375</v>
      </c>
      <c r="K61" s="50">
        <f>universe_strict!K61</f>
        <v>5694.77587890625</v>
      </c>
      <c r="L61" s="50">
        <f>universe_strict!L61</f>
        <v>741.73297119140625</v>
      </c>
      <c r="M61" s="50">
        <f>universe_strict!M61</f>
        <v>2439.543212890625</v>
      </c>
      <c r="N61" s="50">
        <f>universe_strict!N61</f>
        <v>342.61376953125</v>
      </c>
      <c r="O61" s="50">
        <f>universe_strict!O61</f>
        <v>237</v>
      </c>
      <c r="P61" s="50">
        <f>universe_strict!P61</f>
        <v>104</v>
      </c>
      <c r="Q61" s="50">
        <f>universe_strict!Q61</f>
        <v>261.92926025390625</v>
      </c>
      <c r="R61" s="50">
        <f>universe_strict!R61</f>
        <v>429.5</v>
      </c>
      <c r="S61" s="50">
        <f>universe_strict!S61</f>
        <v>371.579833984375</v>
      </c>
      <c r="T61" s="50">
        <f>universe_strict!T61</f>
        <v>511.03436279296875</v>
      </c>
      <c r="U61" s="51"/>
    </row>
    <row r="62" spans="1:21" x14ac:dyDescent="0.45">
      <c r="A62" s="4" t="str">
        <f>universe_strict!A62</f>
        <v>Telangana</v>
      </c>
      <c r="B62" s="2" t="str">
        <f>LEFT(universe_strict!B62,FIND(")",universe_strict!B62))</f>
        <v>Small (5-19)</v>
      </c>
      <c r="C62" s="50">
        <f>universe_strict!C62</f>
        <v>88262.609375</v>
      </c>
      <c r="D62" s="50">
        <f>universe_strict!D62</f>
        <v>34878.19140625</v>
      </c>
      <c r="E62" s="50">
        <f>universe_strict!E62</f>
        <v>112331.21875</v>
      </c>
      <c r="F62" s="50">
        <f>universe_strict!F62</f>
        <v>31574.326171875</v>
      </c>
      <c r="G62" s="50">
        <f>universe_strict!G62</f>
        <v>6915.4638671875</v>
      </c>
      <c r="H62" s="50">
        <f>universe_strict!H62</f>
        <v>7057.58447265625</v>
      </c>
      <c r="I62" s="50">
        <f>universe_strict!I62</f>
        <v>19927.98828125</v>
      </c>
      <c r="J62" s="50">
        <f>universe_strict!J62</f>
        <v>4179.8818359375</v>
      </c>
      <c r="K62" s="50">
        <f>universe_strict!K62</f>
        <v>10111.515625</v>
      </c>
      <c r="L62" s="50">
        <f>universe_strict!L62</f>
        <v>3045.802001953125</v>
      </c>
      <c r="M62" s="50">
        <f>universe_strict!M62</f>
        <v>111497.71875</v>
      </c>
      <c r="N62" s="50">
        <f>universe_strict!N62</f>
        <v>53467.41015625</v>
      </c>
      <c r="O62" s="50">
        <f>universe_strict!O62</f>
        <v>150452.78125</v>
      </c>
      <c r="P62" s="50">
        <f>universe_strict!P62</f>
        <v>194460.734375</v>
      </c>
      <c r="Q62" s="50">
        <f>universe_strict!Q62</f>
        <v>86648.484375</v>
      </c>
      <c r="R62" s="50">
        <f>universe_strict!R62</f>
        <v>162420.828125</v>
      </c>
      <c r="S62" s="50">
        <f>universe_strict!S62</f>
        <v>35428.859375</v>
      </c>
      <c r="T62" s="50">
        <f>universe_strict!T62</f>
        <v>269051.90625</v>
      </c>
      <c r="U62" s="51">
        <f t="shared" ref="U62" si="18">SUM(C62:T64)</f>
        <v>1605127.7353668213</v>
      </c>
    </row>
    <row r="63" spans="1:21" x14ac:dyDescent="0.45">
      <c r="A63" s="4" t="str">
        <f>universe_strict!A63</f>
        <v>Telangana</v>
      </c>
      <c r="B63" s="2" t="str">
        <f>LEFT(universe_strict!B63,FIND(")",universe_strict!B63))</f>
        <v>Medium (20-99)</v>
      </c>
      <c r="C63" s="50">
        <f>universe_strict!C63</f>
        <v>4980.4619140625</v>
      </c>
      <c r="D63" s="50">
        <f>universe_strict!D63</f>
        <v>1226.3460693359375</v>
      </c>
      <c r="E63" s="50">
        <f>universe_strict!E63</f>
        <v>1615.3658447265625</v>
      </c>
      <c r="F63" s="50">
        <f>universe_strict!F63</f>
        <v>2483.183349609375</v>
      </c>
      <c r="G63" s="50">
        <f>universe_strict!G63</f>
        <v>503.07632446289063</v>
      </c>
      <c r="H63" s="50">
        <f>universe_strict!H63</f>
        <v>8245.4130859375</v>
      </c>
      <c r="I63" s="50">
        <f>universe_strict!I63</f>
        <v>5563.2158203125</v>
      </c>
      <c r="J63" s="50">
        <f>universe_strict!J63</f>
        <v>8366.63671875</v>
      </c>
      <c r="K63" s="50">
        <f>universe_strict!K63</f>
        <v>2922.32080078125</v>
      </c>
      <c r="L63" s="50">
        <f>universe_strict!L63</f>
        <v>87.757476806640625</v>
      </c>
      <c r="M63" s="50">
        <f>universe_strict!M63</f>
        <v>43588.05859375</v>
      </c>
      <c r="N63" s="50">
        <f>universe_strict!N63</f>
        <v>40230.34765625</v>
      </c>
      <c r="O63" s="50">
        <f>universe_strict!O63</f>
        <v>19010.263671875</v>
      </c>
      <c r="P63" s="50">
        <f>universe_strict!P63</f>
        <v>11541.767578125</v>
      </c>
      <c r="Q63" s="50">
        <f>universe_strict!Q63</f>
        <v>3558.6416015625</v>
      </c>
      <c r="R63" s="50">
        <f>universe_strict!R63</f>
        <v>6513.208984375</v>
      </c>
      <c r="S63" s="50">
        <f>universe_strict!S63</f>
        <v>533.05224609375</v>
      </c>
      <c r="T63" s="50">
        <f>universe_strict!T63</f>
        <v>14683.70703125</v>
      </c>
      <c r="U63" s="51"/>
    </row>
    <row r="64" spans="1:21" x14ac:dyDescent="0.45">
      <c r="A64" s="4" t="str">
        <f>universe_strict!A64</f>
        <v>Telangana</v>
      </c>
      <c r="B64" s="2" t="str">
        <f>LEFT(universe_strict!B64,FIND(")",universe_strict!B64))</f>
        <v>Large (100 or more)</v>
      </c>
      <c r="C64" s="50">
        <f>universe_strict!C64</f>
        <v>1391.9605712890625</v>
      </c>
      <c r="D64" s="50">
        <f>universe_strict!D64</f>
        <v>4340.703125</v>
      </c>
      <c r="E64" s="50">
        <f>universe_strict!E64</f>
        <v>9116.8642578125</v>
      </c>
      <c r="F64" s="50">
        <f>universe_strict!F64</f>
        <v>747.49359130859375</v>
      </c>
      <c r="G64" s="50">
        <f>universe_strict!G64</f>
        <v>1344.230712890625</v>
      </c>
      <c r="H64" s="50">
        <f>universe_strict!H64</f>
        <v>283.5625</v>
      </c>
      <c r="I64" s="50">
        <f>universe_strict!I64</f>
        <v>117.75800323486328</v>
      </c>
      <c r="J64" s="50">
        <f>universe_strict!J64</f>
        <v>270.9180908203125</v>
      </c>
      <c r="K64" s="50">
        <f>universe_strict!K64</f>
        <v>1972.3531494140625</v>
      </c>
      <c r="L64" s="50">
        <f>universe_strict!L64</f>
        <v>89.960487365722656</v>
      </c>
      <c r="M64" s="50">
        <f>universe_strict!M64</f>
        <v>13474.9013671875</v>
      </c>
      <c r="N64" s="50">
        <f>universe_strict!N64</f>
        <v>5680.08349609375</v>
      </c>
      <c r="O64" s="50">
        <f>universe_strict!O64</f>
        <v>1447.9166259765625</v>
      </c>
      <c r="P64" s="50">
        <f>universe_strict!P64</f>
        <v>873.58331298828125</v>
      </c>
      <c r="Q64" s="50">
        <f>universe_strict!Q64</f>
        <v>458.87997436523438</v>
      </c>
      <c r="R64" s="50">
        <f>universe_strict!R64</f>
        <v>415.5</v>
      </c>
      <c r="S64" s="50">
        <f>universe_strict!S64</f>
        <v>646.8714599609375</v>
      </c>
      <c r="T64" s="50">
        <f>universe_strict!T64</f>
        <v>5088.0654296875</v>
      </c>
      <c r="U64" s="51"/>
    </row>
    <row r="65" spans="1:21" x14ac:dyDescent="0.45">
      <c r="A65" s="4" t="str">
        <f>universe_strict!A65</f>
        <v>Uttar Pradesh</v>
      </c>
      <c r="B65" s="2" t="str">
        <f>LEFT(universe_strict!B65,FIND(")",universe_strict!B65))</f>
        <v>Small (5-19)</v>
      </c>
      <c r="C65" s="50">
        <f>universe_strict!C65</f>
        <v>139877.28125</v>
      </c>
      <c r="D65" s="50">
        <f>universe_strict!D65</f>
        <v>50956.40625</v>
      </c>
      <c r="E65" s="50">
        <f>universe_strict!E65</f>
        <v>157873.296875</v>
      </c>
      <c r="F65" s="50">
        <f>universe_strict!F65</f>
        <v>23121.458984375</v>
      </c>
      <c r="G65" s="50">
        <f>universe_strict!G65</f>
        <v>7189.37890625</v>
      </c>
      <c r="H65" s="50">
        <f>universe_strict!H65</f>
        <v>92135.3125</v>
      </c>
      <c r="I65" s="50">
        <f>universe_strict!I65</f>
        <v>29191.80859375</v>
      </c>
      <c r="J65" s="50">
        <f>universe_strict!J65</f>
        <v>12317.7119140625</v>
      </c>
      <c r="K65" s="50">
        <f>universe_strict!K65</f>
        <v>100242.8828125</v>
      </c>
      <c r="L65" s="50">
        <f>universe_strict!L65</f>
        <v>4957.2919921875</v>
      </c>
      <c r="M65" s="50">
        <f>universe_strict!M65</f>
        <v>364480.625</v>
      </c>
      <c r="N65" s="50">
        <f>universe_strict!N65</f>
        <v>120685.15625</v>
      </c>
      <c r="O65" s="50">
        <f>universe_strict!O65</f>
        <v>584433.6875</v>
      </c>
      <c r="P65" s="50">
        <f>universe_strict!P65</f>
        <v>738798.9375</v>
      </c>
      <c r="Q65" s="50">
        <f>universe_strict!Q65</f>
        <v>15514.9345703125</v>
      </c>
      <c r="R65" s="50">
        <f>universe_strict!R65</f>
        <v>127697.9375</v>
      </c>
      <c r="S65" s="50">
        <f>universe_strict!S65</f>
        <v>59351.71875</v>
      </c>
      <c r="T65" s="50">
        <f>universe_strict!T65</f>
        <v>544639</v>
      </c>
      <c r="U65" s="51">
        <f t="shared" ref="U65" si="19">SUM(C65:T67)</f>
        <v>4069555.6573457718</v>
      </c>
    </row>
    <row r="66" spans="1:21" x14ac:dyDescent="0.45">
      <c r="A66" s="4" t="str">
        <f>universe_strict!A66</f>
        <v>Uttar Pradesh</v>
      </c>
      <c r="B66" s="2" t="str">
        <f>LEFT(universe_strict!B66,FIND(")",universe_strict!B66))</f>
        <v>Medium (20-99)</v>
      </c>
      <c r="C66" s="50">
        <f>universe_strict!C66</f>
        <v>18200.591796875</v>
      </c>
      <c r="D66" s="50">
        <f>universe_strict!D66</f>
        <v>19093.36328125</v>
      </c>
      <c r="E66" s="50">
        <f>universe_strict!E66</f>
        <v>82053.4765625</v>
      </c>
      <c r="F66" s="50">
        <f>universe_strict!F66</f>
        <v>15136.154296875</v>
      </c>
      <c r="G66" s="50">
        <f>universe_strict!G66</f>
        <v>16064.306640625</v>
      </c>
      <c r="H66" s="50">
        <f>universe_strict!H66</f>
        <v>4874.47412109375</v>
      </c>
      <c r="I66" s="50">
        <f>universe_strict!I66</f>
        <v>10698.65625</v>
      </c>
      <c r="J66" s="50">
        <f>universe_strict!J66</f>
        <v>2338.653564453125</v>
      </c>
      <c r="K66" s="50">
        <f>universe_strict!K66</f>
        <v>32012.61328125</v>
      </c>
      <c r="L66" s="50">
        <f>universe_strict!L66</f>
        <v>2257.030517578125</v>
      </c>
      <c r="M66" s="50">
        <f>universe_strict!M66</f>
        <v>88604.8125</v>
      </c>
      <c r="N66" s="50">
        <f>universe_strict!N66</f>
        <v>76787.9453125</v>
      </c>
      <c r="O66" s="50">
        <f>universe_strict!O66</f>
        <v>76716.1796875</v>
      </c>
      <c r="P66" s="50">
        <f>universe_strict!P66</f>
        <v>49806.9140625</v>
      </c>
      <c r="Q66" s="50">
        <f>universe_strict!Q66</f>
        <v>6787.43359375</v>
      </c>
      <c r="R66" s="50">
        <f>universe_strict!R66</f>
        <v>83393.1640625</v>
      </c>
      <c r="S66" s="50">
        <f>universe_strict!S66</f>
        <v>106466.8828125</v>
      </c>
      <c r="T66" s="50">
        <f>universe_strict!T66</f>
        <v>173949.921875</v>
      </c>
      <c r="U66" s="51"/>
    </row>
    <row r="67" spans="1:21" x14ac:dyDescent="0.45">
      <c r="A67" s="4" t="str">
        <f>universe_strict!A67</f>
        <v>Uttar Pradesh</v>
      </c>
      <c r="B67" s="2" t="str">
        <f>LEFT(universe_strict!B67,FIND(")",universe_strict!B67))</f>
        <v>Large (100 or more)</v>
      </c>
      <c r="C67" s="50">
        <f>universe_strict!C67</f>
        <v>7231.4423828125</v>
      </c>
      <c r="D67" s="50">
        <f>universe_strict!D67</f>
        <v>316.7630615234375</v>
      </c>
      <c r="E67" s="50">
        <f>universe_strict!E67</f>
        <v>596.57940673828125</v>
      </c>
      <c r="F67" s="50">
        <f>universe_strict!F67</f>
        <v>127.88139343261719</v>
      </c>
      <c r="G67" s="50">
        <f>universe_strict!G67</f>
        <v>419.15447998046875</v>
      </c>
      <c r="H67" s="50">
        <f>universe_strict!H67</f>
        <v>486.19760131835938</v>
      </c>
      <c r="I67" s="50">
        <f>universe_strict!I67</f>
        <v>142.26451110839844</v>
      </c>
      <c r="J67" s="50">
        <f>universe_strict!J67</f>
        <v>97.5</v>
      </c>
      <c r="K67" s="50">
        <f>universe_strict!K67</f>
        <v>474.42691040039063</v>
      </c>
      <c r="L67" s="50">
        <f>universe_strict!L67</f>
        <v>1827.53271484375</v>
      </c>
      <c r="M67" s="50">
        <f>universe_strict!M67</f>
        <v>1423.32421875</v>
      </c>
      <c r="N67" s="50">
        <f>universe_strict!N67</f>
        <v>2099.6171875</v>
      </c>
      <c r="O67" s="50">
        <f>universe_strict!O67</f>
        <v>960.2393798828125</v>
      </c>
      <c r="P67" s="50">
        <f>universe_strict!P67</f>
        <v>12.744997978210449</v>
      </c>
      <c r="Q67" s="50">
        <f>universe_strict!Q67</f>
        <v>12.600000381469727</v>
      </c>
      <c r="R67" s="50">
        <f>universe_strict!R67</f>
        <v>9.75</v>
      </c>
      <c r="S67" s="50">
        <f>universe_strict!S67</f>
        <v>307.35003662109375</v>
      </c>
      <c r="T67" s="50">
        <f>universe_strict!T67</f>
        <v>14302.8876953125</v>
      </c>
      <c r="U67" s="51"/>
    </row>
    <row r="68" spans="1:21" x14ac:dyDescent="0.45">
      <c r="A68" s="4" t="str">
        <f>universe_strict!A68</f>
        <v>Uttarakhand</v>
      </c>
      <c r="B68" s="2" t="str">
        <f>LEFT(universe_strict!B68,FIND(")",universe_strict!B68))</f>
        <v>Small (5-19)</v>
      </c>
      <c r="C68" s="50">
        <f>universe_strict!C68</f>
        <v>38526.76953125</v>
      </c>
      <c r="D68" s="50">
        <f>universe_strict!D68</f>
        <v>2444.845458984375</v>
      </c>
      <c r="E68" s="50">
        <f>universe_strict!E68</f>
        <v>7717.896484375</v>
      </c>
      <c r="F68" s="50">
        <f>universe_strict!F68</f>
        <v>1371.001953125</v>
      </c>
      <c r="G68" s="50">
        <f>universe_strict!G68</f>
        <v>730.2701416015625</v>
      </c>
      <c r="H68" s="50">
        <f>universe_strict!H68</f>
        <v>270.25</v>
      </c>
      <c r="I68" s="50">
        <f>universe_strict!I68</f>
        <v>1127.6026611328125</v>
      </c>
      <c r="J68" s="50">
        <f>universe_strict!J68</f>
        <v>372.46456909179688</v>
      </c>
      <c r="K68" s="50">
        <f>universe_strict!K68</f>
        <v>1374.070556640625</v>
      </c>
      <c r="L68" s="50">
        <f>universe_strict!L68</f>
        <v>827.30474853515625</v>
      </c>
      <c r="M68" s="50">
        <f>universe_strict!M68</f>
        <v>45206.99609375</v>
      </c>
      <c r="N68" s="50">
        <f>universe_strict!N68</f>
        <v>7097.74072265625</v>
      </c>
      <c r="O68" s="50">
        <f>universe_strict!O68</f>
        <v>56546.515625</v>
      </c>
      <c r="P68" s="50">
        <f>universe_strict!P68</f>
        <v>99281.3671875</v>
      </c>
      <c r="Q68" s="50">
        <f>universe_strict!Q68</f>
        <v>8040.3916015625</v>
      </c>
      <c r="R68" s="50">
        <f>universe_strict!R68</f>
        <v>34244.61328125</v>
      </c>
      <c r="S68" s="50">
        <f>universe_strict!S68</f>
        <v>2640.541748046875</v>
      </c>
      <c r="T68" s="50">
        <f>universe_strict!T68</f>
        <v>82895.3046875</v>
      </c>
      <c r="U68" s="51">
        <f t="shared" ref="U68" si="20">SUM(C68:T70)</f>
        <v>452455.33940601349</v>
      </c>
    </row>
    <row r="69" spans="1:21" x14ac:dyDescent="0.45">
      <c r="A69" s="4" t="str">
        <f>universe_strict!A69</f>
        <v>Uttarakhand</v>
      </c>
      <c r="B69" s="2" t="str">
        <f>LEFT(universe_strict!B69,FIND(")",universe_strict!B69))</f>
        <v>Medium (20-99)</v>
      </c>
      <c r="C69" s="50">
        <f>universe_strict!C69</f>
        <v>6398.93798828125</v>
      </c>
      <c r="D69" s="50">
        <f>universe_strict!D69</f>
        <v>1279.81689453125</v>
      </c>
      <c r="E69" s="50">
        <f>universe_strict!E69</f>
        <v>1246.9884033203125</v>
      </c>
      <c r="F69" s="50">
        <f>universe_strict!F69</f>
        <v>2767.97900390625</v>
      </c>
      <c r="G69" s="50">
        <f>universe_strict!G69</f>
        <v>2218.95947265625</v>
      </c>
      <c r="H69" s="50">
        <f>universe_strict!H69</f>
        <v>2360.761474609375</v>
      </c>
      <c r="I69" s="50">
        <f>universe_strict!I69</f>
        <v>746.0140380859375</v>
      </c>
      <c r="J69" s="50">
        <f>universe_strict!J69</f>
        <v>929.44610595703125</v>
      </c>
      <c r="K69" s="50">
        <f>universe_strict!K69</f>
        <v>79.340301513671875</v>
      </c>
      <c r="L69" s="50">
        <f>universe_strict!L69</f>
        <v>332.0997314453125</v>
      </c>
      <c r="M69" s="50">
        <f>universe_strict!M69</f>
        <v>5159.232421875</v>
      </c>
      <c r="N69" s="50">
        <f>universe_strict!N69</f>
        <v>18782.595703125</v>
      </c>
      <c r="O69" s="50">
        <f>universe_strict!O69</f>
        <v>2506.204833984375</v>
      </c>
      <c r="P69" s="50">
        <f>universe_strict!P69</f>
        <v>3467.279052734375</v>
      </c>
      <c r="Q69" s="50">
        <f>universe_strict!Q69</f>
        <v>5988.26904296875</v>
      </c>
      <c r="R69" s="50">
        <f>universe_strict!R69</f>
        <v>1572.908203125</v>
      </c>
      <c r="S69" s="50">
        <f>universe_strict!S69</f>
        <v>3377.996337890625</v>
      </c>
      <c r="T69" s="50">
        <f>universe_strict!T69</f>
        <v>195.11825561523438</v>
      </c>
      <c r="U69" s="51"/>
    </row>
    <row r="70" spans="1:21" x14ac:dyDescent="0.45">
      <c r="A70" s="4" t="str">
        <f>universe_strict!A70</f>
        <v>Uttarakhand</v>
      </c>
      <c r="B70" s="2" t="str">
        <f>LEFT(universe_strict!B70,FIND(")",universe_strict!B70))</f>
        <v>Large (100 or more)</v>
      </c>
      <c r="C70" s="50">
        <f>universe_strict!C70</f>
        <v>185.423095703125</v>
      </c>
      <c r="D70" s="50">
        <f>universe_strict!D70</f>
        <v>69.968109130859375</v>
      </c>
      <c r="E70" s="50">
        <f>universe_strict!E70</f>
        <v>9.8076925277709961</v>
      </c>
      <c r="F70" s="50">
        <f>universe_strict!F70</f>
        <v>271.58056640625</v>
      </c>
      <c r="G70" s="50">
        <f>universe_strict!G70</f>
        <v>400.9635009765625</v>
      </c>
      <c r="H70" s="50">
        <f>universe_strict!H70</f>
        <v>112.03845977783203</v>
      </c>
      <c r="I70" s="50">
        <f>universe_strict!I70</f>
        <v>13.5</v>
      </c>
      <c r="J70" s="50">
        <f>universe_strict!J70</f>
        <v>26.807693481445313</v>
      </c>
      <c r="K70" s="50">
        <f>universe_strict!K70</f>
        <v>61.878410339355469</v>
      </c>
      <c r="L70" s="50">
        <f>universe_strict!L70</f>
        <v>117.61037445068359</v>
      </c>
      <c r="M70" s="50">
        <f>universe_strict!M70</f>
        <v>344.65811157226563</v>
      </c>
      <c r="N70" s="50">
        <f>universe_strict!N70</f>
        <v>37.923080444335938</v>
      </c>
      <c r="O70" s="50">
        <f>universe_strict!O70</f>
        <v>44.038463592529297</v>
      </c>
      <c r="P70" s="50">
        <f>universe_strict!P70</f>
        <v>0</v>
      </c>
      <c r="Q70" s="50">
        <f>universe_strict!Q70</f>
        <v>207.17121887207031</v>
      </c>
      <c r="R70" s="50">
        <f>universe_strict!R70</f>
        <v>10.153846740722656</v>
      </c>
      <c r="S70" s="50">
        <f>universe_strict!S70</f>
        <v>9.5384616851806641</v>
      </c>
      <c r="T70" s="50">
        <f>universe_strict!T70</f>
        <v>406.38400268554688</v>
      </c>
      <c r="U70" s="51"/>
    </row>
    <row r="71" spans="1:21" x14ac:dyDescent="0.45">
      <c r="A71" s="4" t="str">
        <f>universe_strict!A71</f>
        <v>West Bengal</v>
      </c>
      <c r="B71" s="2" t="str">
        <f>LEFT(universe_strict!B71,FIND(")",universe_strict!B71))</f>
        <v>Small (5-19)</v>
      </c>
      <c r="C71" s="50">
        <f>universe_strict!C71</f>
        <v>49865.78125</v>
      </c>
      <c r="D71" s="50">
        <f>universe_strict!D71</f>
        <v>33764.79296875</v>
      </c>
      <c r="E71" s="50">
        <f>universe_strict!E71</f>
        <v>91373.8671875</v>
      </c>
      <c r="F71" s="50">
        <f>universe_strict!F71</f>
        <v>1548.119873046875</v>
      </c>
      <c r="G71" s="50">
        <f>universe_strict!G71</f>
        <v>1091.619873046875</v>
      </c>
      <c r="H71" s="50">
        <f>universe_strict!H71</f>
        <v>12321.322265625</v>
      </c>
      <c r="I71" s="50">
        <f>universe_strict!I71</f>
        <v>10824.9775390625</v>
      </c>
      <c r="J71" s="50">
        <f>universe_strict!J71</f>
        <v>3332.8505859375</v>
      </c>
      <c r="K71" s="50">
        <f>universe_strict!K71</f>
        <v>7208.5087890625</v>
      </c>
      <c r="L71" s="50">
        <f>universe_strict!L71</f>
        <v>7202.5234375</v>
      </c>
      <c r="M71" s="50">
        <f>universe_strict!M71</f>
        <v>232796.546875</v>
      </c>
      <c r="N71" s="50">
        <f>universe_strict!N71</f>
        <v>20355.919921875</v>
      </c>
      <c r="O71" s="50">
        <f>universe_strict!O71</f>
        <v>262226.875</v>
      </c>
      <c r="P71" s="50">
        <f>universe_strict!P71</f>
        <v>448695.15625</v>
      </c>
      <c r="Q71" s="50">
        <f>universe_strict!Q71</f>
        <v>2466.3505859375</v>
      </c>
      <c r="R71" s="50">
        <f>universe_strict!R71</f>
        <v>137236.078125</v>
      </c>
      <c r="S71" s="50">
        <f>universe_strict!S71</f>
        <v>44828.80078125</v>
      </c>
      <c r="T71" s="50">
        <f>universe_strict!T71</f>
        <v>219113.203125</v>
      </c>
      <c r="U71" s="51">
        <f t="shared" ref="U71" si="21">SUM(C71:T73)</f>
        <v>1932295.9866294861</v>
      </c>
    </row>
    <row r="72" spans="1:21" x14ac:dyDescent="0.45">
      <c r="A72" s="4" t="str">
        <f>universe_strict!A72</f>
        <v>West Bengal</v>
      </c>
      <c r="B72" s="2" t="str">
        <f>LEFT(universe_strict!B72,FIND(")",universe_strict!B72))</f>
        <v>Medium (20-99)</v>
      </c>
      <c r="C72" s="50">
        <f>universe_strict!C72</f>
        <v>21650.9765625</v>
      </c>
      <c r="D72" s="50">
        <f>universe_strict!D72</f>
        <v>13932.9501953125</v>
      </c>
      <c r="E72" s="50">
        <f>universe_strict!E72</f>
        <v>17680.001953125</v>
      </c>
      <c r="F72" s="50">
        <f>universe_strict!F72</f>
        <v>5449.861328125</v>
      </c>
      <c r="G72" s="50">
        <f>universe_strict!G72</f>
        <v>1933.30419921875</v>
      </c>
      <c r="H72" s="50">
        <f>universe_strict!H72</f>
        <v>7476.20068359375</v>
      </c>
      <c r="I72" s="50">
        <f>universe_strict!I72</f>
        <v>13381.7431640625</v>
      </c>
      <c r="J72" s="50">
        <f>universe_strict!J72</f>
        <v>6723.234375</v>
      </c>
      <c r="K72" s="50">
        <f>universe_strict!K72</f>
        <v>3217.55908203125</v>
      </c>
      <c r="L72" s="50">
        <f>universe_strict!L72</f>
        <v>1130.204345703125</v>
      </c>
      <c r="M72" s="50">
        <f>universe_strict!M72</f>
        <v>18219.68359375</v>
      </c>
      <c r="N72" s="50">
        <f>universe_strict!N72</f>
        <v>86291.4375</v>
      </c>
      <c r="O72" s="50">
        <f>universe_strict!O72</f>
        <v>58886.1015625</v>
      </c>
      <c r="P72" s="50">
        <f>universe_strict!P72</f>
        <v>4267.54931640625</v>
      </c>
      <c r="Q72" s="50">
        <f>universe_strict!Q72</f>
        <v>5519.4501953125</v>
      </c>
      <c r="R72" s="50">
        <f>universe_strict!R72</f>
        <v>21121.326171875</v>
      </c>
      <c r="S72" s="50">
        <f>universe_strict!S72</f>
        <v>32117.009765625</v>
      </c>
      <c r="T72" s="50">
        <f>universe_strict!T72</f>
        <v>10974.1640625</v>
      </c>
      <c r="U72" s="51"/>
    </row>
    <row r="73" spans="1:21" x14ac:dyDescent="0.45">
      <c r="A73" s="4" t="str">
        <f>universe_strict!A73</f>
        <v>West Bengal</v>
      </c>
      <c r="B73" s="2" t="str">
        <f>LEFT(universe_strict!B73,FIND(")",universe_strict!B73))</f>
        <v>Large (100 or more)</v>
      </c>
      <c r="C73" s="50">
        <f>universe_strict!C73</f>
        <v>9431.41796875</v>
      </c>
      <c r="D73" s="50">
        <f>universe_strict!D73</f>
        <v>249.51620483398438</v>
      </c>
      <c r="E73" s="50">
        <f>universe_strict!E73</f>
        <v>188.57144165039063</v>
      </c>
      <c r="F73" s="50">
        <f>universe_strict!F73</f>
        <v>647.3997802734375</v>
      </c>
      <c r="G73" s="50">
        <f>universe_strict!G73</f>
        <v>43.299999237060547</v>
      </c>
      <c r="H73" s="50">
        <f>universe_strict!H73</f>
        <v>573.72589111328125</v>
      </c>
      <c r="I73" s="50">
        <f>universe_strict!I73</f>
        <v>325.31430053710938</v>
      </c>
      <c r="J73" s="50">
        <f>universe_strict!J73</f>
        <v>580.45819091796875</v>
      </c>
      <c r="K73" s="50">
        <f>universe_strict!K73</f>
        <v>619.30572509765625</v>
      </c>
      <c r="L73" s="50">
        <f>universe_strict!L73</f>
        <v>60.800003051757813</v>
      </c>
      <c r="M73" s="50">
        <f>universe_strict!M73</f>
        <v>1359.375</v>
      </c>
      <c r="N73" s="50">
        <f>universe_strict!N73</f>
        <v>456.0201416015625</v>
      </c>
      <c r="O73" s="50">
        <f>universe_strict!O73</f>
        <v>266.17144775390625</v>
      </c>
      <c r="P73" s="50">
        <f>universe_strict!P73</f>
        <v>396.07147216796875</v>
      </c>
      <c r="Q73" s="50">
        <f>universe_strict!Q73</f>
        <v>67.5</v>
      </c>
      <c r="R73" s="50">
        <f>universe_strict!R73</f>
        <v>358.34286499023438</v>
      </c>
      <c r="S73" s="50">
        <f>universe_strict!S73</f>
        <v>90.75</v>
      </c>
      <c r="T73" s="50">
        <f>universe_strict!T73</f>
        <v>355.89370727539063</v>
      </c>
      <c r="U73" s="51"/>
    </row>
    <row r="74" spans="1:21" ht="14.65" thickBot="1" x14ac:dyDescent="0.5">
      <c r="A74" s="5"/>
      <c r="B74" s="5"/>
      <c r="C74" s="53">
        <f t="shared" ref="C74:U74" si="22">SUM(C2:C73)</f>
        <v>3166682.2760543823</v>
      </c>
      <c r="D74" s="53">
        <f t="shared" si="22"/>
        <v>982032.27745056152</v>
      </c>
      <c r="E74" s="53">
        <f t="shared" si="22"/>
        <v>2268535.2703580856</v>
      </c>
      <c r="F74" s="53">
        <f t="shared" si="22"/>
        <v>519671.99735546112</v>
      </c>
      <c r="G74" s="53">
        <f t="shared" si="22"/>
        <v>165662.84995698929</v>
      </c>
      <c r="H74" s="53">
        <f t="shared" si="22"/>
        <v>850220.0571975708</v>
      </c>
      <c r="I74" s="53">
        <f t="shared" si="22"/>
        <v>471421.44034051895</v>
      </c>
      <c r="J74" s="53">
        <f t="shared" si="22"/>
        <v>329021.49591255188</v>
      </c>
      <c r="K74" s="53">
        <f t="shared" si="22"/>
        <v>1051045.0206184387</v>
      </c>
      <c r="L74" s="53">
        <f t="shared" si="22"/>
        <v>227008.07702064514</v>
      </c>
      <c r="M74" s="53">
        <f t="shared" si="22"/>
        <v>4664612.3171577454</v>
      </c>
      <c r="N74" s="53">
        <f t="shared" si="22"/>
        <v>2465452.2274246216</v>
      </c>
      <c r="O74" s="53">
        <f t="shared" si="22"/>
        <v>5283356.0913448334</v>
      </c>
      <c r="P74" s="53">
        <f t="shared" si="22"/>
        <v>9393289.1816968918</v>
      </c>
      <c r="Q74" s="53">
        <f t="shared" si="22"/>
        <v>701482.66730690002</v>
      </c>
      <c r="R74" s="53">
        <f t="shared" si="22"/>
        <v>3446420.0738964081</v>
      </c>
      <c r="S74" s="53">
        <f t="shared" si="22"/>
        <v>1089672.9764125347</v>
      </c>
      <c r="T74" s="53">
        <f t="shared" si="22"/>
        <v>7796223.0634613037</v>
      </c>
      <c r="U74" s="43">
        <f t="shared" si="22"/>
        <v>44871809.360966444</v>
      </c>
    </row>
    <row r="75" spans="1:21" ht="14.65" thickTop="1" x14ac:dyDescent="0.45"/>
  </sheetData>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967428-49B2-45EE-8280-464A5868895B}">
  <dimension ref="B1:H53"/>
  <sheetViews>
    <sheetView workbookViewId="0">
      <selection activeCell="D8" sqref="D8"/>
    </sheetView>
  </sheetViews>
  <sheetFormatPr defaultColWidth="9.1328125" defaultRowHeight="15.4" x14ac:dyDescent="0.45"/>
  <cols>
    <col min="1" max="1" width="6.1328125" style="12" customWidth="1"/>
    <col min="2" max="2" width="7.3984375" style="12" bestFit="1" customWidth="1"/>
    <col min="3" max="3" width="35.1328125" style="12" customWidth="1"/>
    <col min="4" max="4" width="11.73046875" style="12" customWidth="1"/>
    <col min="5" max="5" width="12.1328125" style="12" customWidth="1"/>
    <col min="6" max="7" width="11.1328125" style="12" customWidth="1"/>
    <col min="8" max="8" width="9.1328125" style="12"/>
    <col min="9" max="9" width="9.73046875" style="12" bestFit="1" customWidth="1"/>
    <col min="10" max="16384" width="9.1328125" style="12"/>
  </cols>
  <sheetData>
    <row r="1" spans="2:8" ht="15.75" thickBot="1" x14ac:dyDescent="0.5">
      <c r="B1" s="25"/>
      <c r="C1" s="25"/>
      <c r="D1" s="25"/>
      <c r="E1" s="25"/>
      <c r="F1" s="25"/>
      <c r="G1" s="25"/>
    </row>
    <row r="2" spans="2:8" ht="30.75" thickTop="1" x14ac:dyDescent="0.45">
      <c r="B2" s="26"/>
      <c r="C2" s="26" t="s">
        <v>66</v>
      </c>
      <c r="D2" s="27" t="s">
        <v>62</v>
      </c>
      <c r="E2" s="27" t="s">
        <v>63</v>
      </c>
      <c r="F2" s="27" t="s">
        <v>64</v>
      </c>
      <c r="G2" s="27" t="s">
        <v>65</v>
      </c>
    </row>
    <row r="3" spans="2:8" x14ac:dyDescent="0.45">
      <c r="B3" s="13" t="s">
        <v>33</v>
      </c>
      <c r="C3" s="13" t="s">
        <v>32</v>
      </c>
      <c r="D3" s="15">
        <f>VLOOKUP($C3,'item response'!$C:$G,2,FALSE)</f>
        <v>1</v>
      </c>
      <c r="E3" s="15">
        <f>VLOOKUP($C3,'item response'!$C:$G,3,FALSE)</f>
        <v>1</v>
      </c>
      <c r="F3" s="15">
        <f>VLOOKUP($C3,'item response'!$C:$G,4,FALSE)</f>
        <v>1</v>
      </c>
      <c r="G3" s="30">
        <f>IF(VLOOKUP($C3,'item response'!$C:$G,5,FALSE)="",NA(),VLOOKUP($C3,'item response'!$C:$G,5,FALSE))</f>
        <v>0.99806076288223267</v>
      </c>
    </row>
    <row r="4" spans="2:8" x14ac:dyDescent="0.45">
      <c r="B4" s="55"/>
      <c r="C4" s="55" t="s">
        <v>33</v>
      </c>
      <c r="D4" s="56">
        <f>VLOOKUP($C4,'item response'!$C:$G,2,FALSE)</f>
        <v>1</v>
      </c>
      <c r="E4" s="56">
        <f>VLOOKUP($C4,'item response'!$C:$G,3,FALSE)</f>
        <v>1</v>
      </c>
      <c r="F4" s="56">
        <f>VLOOKUP($C4,'item response'!$C:$G,4,FALSE)</f>
        <v>0.99976295232772827</v>
      </c>
      <c r="G4" s="58">
        <f>IF(VLOOKUP($C4,'item response'!$C:$G,5,FALSE)="",NA(),VLOOKUP($C4,'item response'!$C:$G,5,FALSE))</f>
        <v>0.99843257665634155</v>
      </c>
    </row>
    <row r="5" spans="2:8" x14ac:dyDescent="0.45">
      <c r="B5" s="13" t="s">
        <v>17</v>
      </c>
      <c r="C5" s="13" t="s">
        <v>11</v>
      </c>
      <c r="D5" s="15">
        <f>VLOOKUP($C5,'item response'!$C:$G,2,FALSE)</f>
        <v>1</v>
      </c>
      <c r="E5" s="15">
        <f>VLOOKUP($C5,'item response'!$C:$G,3,FALSE)</f>
        <v>1</v>
      </c>
      <c r="F5" s="15">
        <f>VLOOKUP($C5,'item response'!$C:$G,4,FALSE)</f>
        <v>1</v>
      </c>
      <c r="G5" s="30">
        <f>IF(VLOOKUP($C5,'item response'!$C:$G,5,FALSE)="",NA(),VLOOKUP($C5,'item response'!$C:$G,5,FALSE))</f>
        <v>0.99702912569046021</v>
      </c>
    </row>
    <row r="6" spans="2:8" x14ac:dyDescent="0.45">
      <c r="B6" s="13"/>
      <c r="C6" s="13" t="s">
        <v>12</v>
      </c>
      <c r="D6" s="15">
        <f>VLOOKUP($C6,'item response'!$C:$G,2,FALSE)</f>
        <v>1</v>
      </c>
      <c r="E6" s="15">
        <f>VLOOKUP($C6,'item response'!$C:$G,3,FALSE)</f>
        <v>1</v>
      </c>
      <c r="F6" s="15">
        <f>VLOOKUP($C6,'item response'!$C:$G,4,FALSE)</f>
        <v>0.99968302249908447</v>
      </c>
      <c r="G6" s="30">
        <f>IF(VLOOKUP($C6,'item response'!$C:$G,5,FALSE)="",NA(),VLOOKUP($C6,'item response'!$C:$G,5,FALSE))</f>
        <v>0.99781060218811035</v>
      </c>
    </row>
    <row r="7" spans="2:8" x14ac:dyDescent="0.45">
      <c r="B7" s="55"/>
      <c r="C7" s="55" t="s">
        <v>160</v>
      </c>
      <c r="D7" s="56">
        <f>VLOOKUP($C7,'item response'!$C:$G,2,FALSE)</f>
        <v>1</v>
      </c>
      <c r="E7" s="56">
        <f>VLOOKUP($C7,'item response'!$C:$G,3,FALSE)</f>
        <v>1</v>
      </c>
      <c r="F7" s="56">
        <f>VLOOKUP($C7,'item response'!$C:$G,4,FALSE)</f>
        <v>1</v>
      </c>
      <c r="G7" s="58">
        <f>IF(VLOOKUP($C7,'item response'!$C:$G,5,FALSE)="",NA(),VLOOKUP($C7,'item response'!$C:$G,5,FALSE))</f>
        <v>0.99953180551528931</v>
      </c>
    </row>
    <row r="8" spans="2:8" x14ac:dyDescent="0.45">
      <c r="B8" s="13" t="s">
        <v>15</v>
      </c>
      <c r="C8" s="13" t="s">
        <v>135</v>
      </c>
      <c r="D8" s="15">
        <f>VLOOKUP($C8,'item response'!$C:$G,2,FALSE)</f>
        <v>1</v>
      </c>
      <c r="E8" s="15">
        <f>VLOOKUP($C8,'item response'!$C:$G,3,FALSE)</f>
        <v>1</v>
      </c>
      <c r="F8" s="15">
        <f>VLOOKUP($C8,'item response'!$C:$G,4,FALSE)</f>
        <v>1</v>
      </c>
      <c r="G8" s="30">
        <f>IF(VLOOKUP($C8,'item response'!$C:$G,5,FALSE)="",NA(),VLOOKUP($C8,'item response'!$C:$G,5,FALSE))</f>
        <v>0.98353910446166992</v>
      </c>
    </row>
    <row r="9" spans="2:8" x14ac:dyDescent="0.45">
      <c r="B9" s="13"/>
      <c r="C9" s="13" t="s">
        <v>136</v>
      </c>
      <c r="D9" s="15">
        <f>VLOOKUP($C9,'item response'!$C:$G,2,FALSE)</f>
        <v>1</v>
      </c>
      <c r="E9" s="15">
        <f>VLOOKUP($C9,'item response'!$C:$G,3,FALSE)</f>
        <v>1</v>
      </c>
      <c r="F9" s="15">
        <f>VLOOKUP($C9,'item response'!$C:$G,4,FALSE)</f>
        <v>1</v>
      </c>
      <c r="G9" s="30">
        <f>IF(VLOOKUP($C9,'item response'!$C:$G,5,FALSE)="",NA(),VLOOKUP($C9,'item response'!$C:$G,5,FALSE))</f>
        <v>1</v>
      </c>
    </row>
    <row r="10" spans="2:8" x14ac:dyDescent="0.45">
      <c r="B10" s="13"/>
      <c r="C10" s="13" t="s">
        <v>47</v>
      </c>
      <c r="D10" s="15">
        <f>VLOOKUP($C10,'item response'!$C:$G,2,FALSE)</f>
        <v>1</v>
      </c>
      <c r="E10" s="15">
        <f>VLOOKUP($C10,'item response'!$C:$G,3,FALSE)</f>
        <v>1</v>
      </c>
      <c r="F10" s="15">
        <f>VLOOKUP($C10,'item response'!$C:$G,4,FALSE)</f>
        <v>1</v>
      </c>
      <c r="G10" s="30">
        <f>IF(VLOOKUP($C10,'item response'!$C:$G,5,FALSE)="",NA(),VLOOKUP($C10,'item response'!$C:$G,5,FALSE))</f>
        <v>1</v>
      </c>
    </row>
    <row r="11" spans="2:8" x14ac:dyDescent="0.45">
      <c r="B11" s="13"/>
      <c r="C11" s="13" t="s">
        <v>48</v>
      </c>
      <c r="D11" s="15">
        <f>VLOOKUP($C11,'item response'!$C:$G,2,FALSE)</f>
        <v>1</v>
      </c>
      <c r="E11" s="15">
        <f>VLOOKUP($C11,'item response'!$C:$G,3,FALSE)</f>
        <v>1</v>
      </c>
      <c r="F11" s="15">
        <f>VLOOKUP($C11,'item response'!$C:$G,4,FALSE)</f>
        <v>1</v>
      </c>
      <c r="G11" s="30">
        <f>IF(VLOOKUP($C11,'item response'!$C:$G,5,FALSE)="",NA(),VLOOKUP($C11,'item response'!$C:$G,5,FALSE))</f>
        <v>1</v>
      </c>
    </row>
    <row r="12" spans="2:8" x14ac:dyDescent="0.45">
      <c r="B12" s="13"/>
      <c r="C12" s="13" t="s">
        <v>49</v>
      </c>
      <c r="D12" s="15">
        <f>VLOOKUP($C12,'item response'!$C:$G,2,FALSE)</f>
        <v>1</v>
      </c>
      <c r="E12" s="15">
        <f>VLOOKUP($C12,'item response'!$C:$G,3,FALSE)</f>
        <v>1</v>
      </c>
      <c r="F12" s="15">
        <f>VLOOKUP($C12,'item response'!$C:$G,4,FALSE)</f>
        <v>1</v>
      </c>
      <c r="G12" s="30">
        <f>IF(VLOOKUP($C12,'item response'!$C:$G,5,FALSE)="",NA(),VLOOKUP($C12,'item response'!$C:$G,5,FALSE))</f>
        <v>1</v>
      </c>
    </row>
    <row r="13" spans="2:8" x14ac:dyDescent="0.45">
      <c r="B13" s="13"/>
      <c r="C13" s="13" t="s">
        <v>50</v>
      </c>
      <c r="D13" s="15">
        <f>VLOOKUP($C13,'item response'!$C:$G,2,FALSE)</f>
        <v>1</v>
      </c>
      <c r="E13" s="15">
        <f>VLOOKUP($C13,'item response'!$C:$G,3,FALSE)</f>
        <v>1</v>
      </c>
      <c r="F13" s="15">
        <f>VLOOKUP($C13,'item response'!$C:$G,4,FALSE)</f>
        <v>1</v>
      </c>
      <c r="G13" s="30">
        <f>IF(VLOOKUP($C13,'item response'!$C:$G,5,FALSE)="",NA(),VLOOKUP($C13,'item response'!$C:$G,5,FALSE))</f>
        <v>1</v>
      </c>
      <c r="H13"/>
    </row>
    <row r="14" spans="2:8" x14ac:dyDescent="0.45">
      <c r="B14" s="13"/>
      <c r="C14" s="13" t="s">
        <v>51</v>
      </c>
      <c r="D14" s="15">
        <f>VLOOKUP($C14,'item response'!$C:$G,2,FALSE)</f>
        <v>1</v>
      </c>
      <c r="E14" s="15">
        <f>VLOOKUP($C14,'item response'!$C:$G,3,FALSE)</f>
        <v>1</v>
      </c>
      <c r="F14" s="15">
        <f>VLOOKUP($C14,'item response'!$C:$G,4,FALSE)</f>
        <v>1</v>
      </c>
      <c r="G14" s="30">
        <f>IF(VLOOKUP($C14,'item response'!$C:$G,5,FALSE)="",NA(),VLOOKUP($C14,'item response'!$C:$G,5,FALSE))</f>
        <v>1</v>
      </c>
      <c r="H14"/>
    </row>
    <row r="15" spans="2:8" x14ac:dyDescent="0.45">
      <c r="B15" s="13"/>
      <c r="C15" s="13" t="s">
        <v>137</v>
      </c>
      <c r="D15" s="15">
        <f>VLOOKUP($C15,'item response'!$C:$G,2,FALSE)</f>
        <v>1</v>
      </c>
      <c r="E15" s="15">
        <f>VLOOKUP($C15,'item response'!$C:$G,3,FALSE)</f>
        <v>1</v>
      </c>
      <c r="F15" s="15">
        <f>VLOOKUP($C15,'item response'!$C:$G,4,FALSE)</f>
        <v>1</v>
      </c>
      <c r="G15" s="30">
        <f>IF(VLOOKUP($C15,'item response'!$C:$G,5,FALSE)="",NA(),VLOOKUP($C15,'item response'!$C:$G,5,FALSE))</f>
        <v>1</v>
      </c>
      <c r="H15"/>
    </row>
    <row r="16" spans="2:8" x14ac:dyDescent="0.45">
      <c r="B16" s="13"/>
      <c r="C16" s="13" t="s">
        <v>52</v>
      </c>
      <c r="D16" s="15">
        <f>VLOOKUP($C16,'item response'!$C:$G,2,FALSE)</f>
        <v>1</v>
      </c>
      <c r="E16" s="15">
        <f>VLOOKUP($C16,'item response'!$C:$G,3,FALSE)</f>
        <v>1</v>
      </c>
      <c r="F16" s="15">
        <f>VLOOKUP($C16,'item response'!$C:$G,4,FALSE)</f>
        <v>1</v>
      </c>
      <c r="G16" s="30">
        <f>IF(VLOOKUP($C16,'item response'!$C:$G,5,FALSE)="",NA(),VLOOKUP($C16,'item response'!$C:$G,5,FALSE))</f>
        <v>1</v>
      </c>
      <c r="H16"/>
    </row>
    <row r="17" spans="2:8" x14ac:dyDescent="0.45">
      <c r="B17" s="13"/>
      <c r="C17" s="13" t="s">
        <v>53</v>
      </c>
      <c r="D17" s="15">
        <f>VLOOKUP($C17,'item response'!$C:$G,2,FALSE)</f>
        <v>1</v>
      </c>
      <c r="E17" s="15">
        <f>VLOOKUP($C17,'item response'!$C:$G,3,FALSE)</f>
        <v>1</v>
      </c>
      <c r="F17" s="15">
        <f>VLOOKUP($C17,'item response'!$C:$G,4,FALSE)</f>
        <v>1</v>
      </c>
      <c r="G17" s="30">
        <f>IF(VLOOKUP($C17,'item response'!$C:$G,5,FALSE)="",NA(),VLOOKUP($C17,'item response'!$C:$G,5,FALSE))</f>
        <v>1</v>
      </c>
      <c r="H17"/>
    </row>
    <row r="18" spans="2:8" x14ac:dyDescent="0.45">
      <c r="B18" s="13"/>
      <c r="C18" s="13" t="s">
        <v>138</v>
      </c>
      <c r="D18" s="15">
        <f>VLOOKUP($C18,'item response'!$C:$G,2,FALSE)</f>
        <v>1</v>
      </c>
      <c r="E18" s="15">
        <f>VLOOKUP($C18,'item response'!$C:$G,3,FALSE)</f>
        <v>1</v>
      </c>
      <c r="F18" s="15">
        <f>VLOOKUP($C18,'item response'!$C:$G,4,FALSE)</f>
        <v>1</v>
      </c>
      <c r="G18" s="30">
        <f>IF(VLOOKUP($C18,'item response'!$C:$G,5,FALSE)="",NA(),VLOOKUP($C18,'item response'!$C:$G,5,FALSE))</f>
        <v>1</v>
      </c>
      <c r="H18"/>
    </row>
    <row r="19" spans="2:8" x14ac:dyDescent="0.45">
      <c r="B19" s="13"/>
      <c r="C19" s="13" t="s">
        <v>139</v>
      </c>
      <c r="D19" s="15">
        <f>VLOOKUP($C19,'item response'!$C:$G,2,FALSE)</f>
        <v>1</v>
      </c>
      <c r="E19" s="15">
        <f>VLOOKUP($C19,'item response'!$C:$G,3,FALSE)</f>
        <v>1</v>
      </c>
      <c r="F19" s="15">
        <f>VLOOKUP($C19,'item response'!$C:$G,4,FALSE)</f>
        <v>1</v>
      </c>
      <c r="G19" s="30">
        <f>IF(VLOOKUP($C19,'item response'!$C:$G,5,FALSE)="",NA(),VLOOKUP($C19,'item response'!$C:$G,5,FALSE))</f>
        <v>1</v>
      </c>
      <c r="H19"/>
    </row>
    <row r="20" spans="2:8" x14ac:dyDescent="0.45">
      <c r="B20" s="13"/>
      <c r="C20" s="13" t="s">
        <v>54</v>
      </c>
      <c r="D20" s="15">
        <f>VLOOKUP($C20,'item response'!$C:$G,2,FALSE)</f>
        <v>1</v>
      </c>
      <c r="E20" s="15">
        <f>VLOOKUP($C20,'item response'!$C:$G,3,FALSE)</f>
        <v>1</v>
      </c>
      <c r="F20" s="15">
        <f>VLOOKUP($C20,'item response'!$C:$G,4,FALSE)</f>
        <v>1</v>
      </c>
      <c r="G20" s="30">
        <f>IF(VLOOKUP($C20,'item response'!$C:$G,5,FALSE)="",NA(),VLOOKUP($C20,'item response'!$C:$G,5,FALSE))</f>
        <v>0.99646645784378052</v>
      </c>
      <c r="H20"/>
    </row>
    <row r="21" spans="2:8" x14ac:dyDescent="0.45">
      <c r="B21" s="13"/>
      <c r="C21" s="13" t="s">
        <v>55</v>
      </c>
      <c r="D21" s="15">
        <f>VLOOKUP($C21,'item response'!$C:$G,2,FALSE)</f>
        <v>1</v>
      </c>
      <c r="E21" s="15">
        <f>VLOOKUP($C21,'item response'!$C:$G,3,FALSE)</f>
        <v>1</v>
      </c>
      <c r="F21" s="15">
        <f>VLOOKUP($C21,'item response'!$C:$G,4,FALSE)</f>
        <v>1</v>
      </c>
      <c r="G21" s="30">
        <f>IF(VLOOKUP($C21,'item response'!$C:$G,5,FALSE)="",NA(),VLOOKUP($C21,'item response'!$C:$G,5,FALSE))</f>
        <v>0.99530518054962158</v>
      </c>
      <c r="H21"/>
    </row>
    <row r="22" spans="2:8" x14ac:dyDescent="0.45">
      <c r="B22" s="13"/>
      <c r="C22" s="13" t="s">
        <v>5</v>
      </c>
      <c r="D22" s="15">
        <f>VLOOKUP($C22,'item response'!$C:$G,2,FALSE)</f>
        <v>1</v>
      </c>
      <c r="E22" s="15">
        <f>VLOOKUP($C22,'item response'!$C:$G,3,FALSE)</f>
        <v>1</v>
      </c>
      <c r="F22" s="15">
        <f>VLOOKUP($C22,'item response'!$C:$G,4,FALSE)</f>
        <v>0.99775278568267822</v>
      </c>
      <c r="G22" s="30">
        <f>IF(VLOOKUP($C22,'item response'!$C:$G,5,FALSE)="",NA(),VLOOKUP($C22,'item response'!$C:$G,5,FALSE))</f>
        <v>0.98775511980056763</v>
      </c>
      <c r="H22"/>
    </row>
    <row r="23" spans="2:8" x14ac:dyDescent="0.45">
      <c r="B23" s="13"/>
      <c r="C23" s="13" t="s">
        <v>56</v>
      </c>
      <c r="D23" s="15">
        <f>VLOOKUP($C23,'item response'!$C:$G,2,FALSE)</f>
        <v>1</v>
      </c>
      <c r="E23" s="15">
        <f>VLOOKUP($C23,'item response'!$C:$G,3,FALSE)</f>
        <v>1</v>
      </c>
      <c r="F23" s="15">
        <f>VLOOKUP($C23,'item response'!$C:$G,4,FALSE)</f>
        <v>1</v>
      </c>
      <c r="G23" s="30">
        <f>IF(VLOOKUP($C23,'item response'!$C:$G,5,FALSE)="",NA(),VLOOKUP($C23,'item response'!$C:$G,5,FALSE))</f>
        <v>1</v>
      </c>
      <c r="H23"/>
    </row>
    <row r="24" spans="2:8" x14ac:dyDescent="0.45">
      <c r="B24" s="13"/>
      <c r="C24" s="13" t="s">
        <v>6</v>
      </c>
      <c r="D24" s="15">
        <f>VLOOKUP($C24,'item response'!$C:$G,2,FALSE)</f>
        <v>1</v>
      </c>
      <c r="E24" s="15">
        <f>VLOOKUP($C24,'item response'!$C:$G,3,FALSE)</f>
        <v>1</v>
      </c>
      <c r="F24" s="15">
        <f>VLOOKUP($C24,'item response'!$C:$G,4,FALSE)</f>
        <v>1</v>
      </c>
      <c r="G24" s="30">
        <f>IF(VLOOKUP($C24,'item response'!$C:$G,5,FALSE)="",NA(),VLOOKUP($C24,'item response'!$C:$G,5,FALSE))</f>
        <v>1</v>
      </c>
      <c r="H24"/>
    </row>
    <row r="25" spans="2:8" x14ac:dyDescent="0.45">
      <c r="B25" s="13"/>
      <c r="C25" s="13" t="s">
        <v>140</v>
      </c>
      <c r="D25" s="15">
        <f>VLOOKUP($C25,'item response'!$C:$G,2,FALSE)</f>
        <v>1</v>
      </c>
      <c r="E25" s="15">
        <f>VLOOKUP($C25,'item response'!$C:$G,3,FALSE)</f>
        <v>1</v>
      </c>
      <c r="F25" s="15">
        <f>VLOOKUP($C25,'item response'!$C:$G,4,FALSE)</f>
        <v>1</v>
      </c>
      <c r="G25" s="30">
        <f>IF(VLOOKUP($C25,'item response'!$C:$G,5,FALSE)="",NA(),VLOOKUP($C25,'item response'!$C:$G,5,FALSE))</f>
        <v>0.99616855382919312</v>
      </c>
      <c r="H25"/>
    </row>
    <row r="26" spans="2:8" x14ac:dyDescent="0.45">
      <c r="B26" s="13"/>
      <c r="C26" s="13" t="s">
        <v>57</v>
      </c>
      <c r="D26" s="15">
        <f>VLOOKUP($C26,'item response'!$C:$G,2,FALSE)</f>
        <v>1</v>
      </c>
      <c r="E26" s="15">
        <f>VLOOKUP($C26,'item response'!$C:$G,3,FALSE)</f>
        <v>1</v>
      </c>
      <c r="F26" s="15">
        <f>VLOOKUP($C26,'item response'!$C:$G,4,FALSE)</f>
        <v>1</v>
      </c>
      <c r="G26" s="30">
        <f>IF(VLOOKUP($C26,'item response'!$C:$G,5,FALSE)="",NA(),VLOOKUP($C26,'item response'!$C:$G,5,FALSE))</f>
        <v>1</v>
      </c>
      <c r="H26"/>
    </row>
    <row r="27" spans="2:8" x14ac:dyDescent="0.45">
      <c r="B27" s="13"/>
      <c r="C27" s="13" t="s">
        <v>141</v>
      </c>
      <c r="D27" s="15">
        <f>VLOOKUP($C27,'item response'!$C:$G,2,FALSE)</f>
        <v>1</v>
      </c>
      <c r="E27" s="15">
        <f>VLOOKUP($C27,'item response'!$C:$G,3,FALSE)</f>
        <v>1</v>
      </c>
      <c r="F27" s="15">
        <f>VLOOKUP($C27,'item response'!$C:$G,4,FALSE)</f>
        <v>1</v>
      </c>
      <c r="G27" s="30">
        <f>IF(VLOOKUP($C27,'item response'!$C:$G,5,FALSE)="",NA(),VLOOKUP($C27,'item response'!$C:$G,5,FALSE))</f>
        <v>1</v>
      </c>
      <c r="H27"/>
    </row>
    <row r="28" spans="2:8" x14ac:dyDescent="0.45">
      <c r="B28" s="13"/>
      <c r="C28" s="13" t="s">
        <v>10</v>
      </c>
      <c r="D28" s="15">
        <f>VLOOKUP($C28,'item response'!$C:$G,2,FALSE)</f>
        <v>1</v>
      </c>
      <c r="E28" s="15">
        <f>VLOOKUP($C28,'item response'!$C:$G,3,FALSE)</f>
        <v>1</v>
      </c>
      <c r="F28" s="15">
        <f>VLOOKUP($C28,'item response'!$C:$G,4,FALSE)</f>
        <v>1</v>
      </c>
      <c r="G28" s="30">
        <f>IF(VLOOKUP($C28,'item response'!$C:$G,5,FALSE)="",NA(),VLOOKUP($C28,'item response'!$C:$G,5,FALSE))</f>
        <v>1</v>
      </c>
      <c r="H28"/>
    </row>
    <row r="29" spans="2:8" x14ac:dyDescent="0.45">
      <c r="B29" s="13"/>
      <c r="C29" s="13" t="s">
        <v>7</v>
      </c>
      <c r="D29" s="15">
        <f>VLOOKUP($C29,'item response'!$C:$G,2,FALSE)</f>
        <v>1</v>
      </c>
      <c r="E29" s="15">
        <f>VLOOKUP($C29,'item response'!$C:$G,3,FALSE)</f>
        <v>1</v>
      </c>
      <c r="F29" s="15">
        <f>VLOOKUP($C29,'item response'!$C:$G,4,FALSE)</f>
        <v>1</v>
      </c>
      <c r="G29" s="30">
        <f>IF(VLOOKUP($C29,'item response'!$C:$G,5,FALSE)="",NA(),VLOOKUP($C29,'item response'!$C:$G,5,FALSE))</f>
        <v>1</v>
      </c>
      <c r="H29"/>
    </row>
    <row r="30" spans="2:8" x14ac:dyDescent="0.45">
      <c r="B30" s="13"/>
      <c r="C30" s="13" t="s">
        <v>8</v>
      </c>
      <c r="D30" s="15">
        <f>VLOOKUP($C30,'item response'!$C:$G,2,FALSE)</f>
        <v>1</v>
      </c>
      <c r="E30" s="15">
        <f>VLOOKUP($C30,'item response'!$C:$G,3,FALSE)</f>
        <v>1</v>
      </c>
      <c r="F30" s="15">
        <f>VLOOKUP($C30,'item response'!$C:$G,4,FALSE)</f>
        <v>1</v>
      </c>
      <c r="G30" s="30">
        <f>IF(VLOOKUP($C30,'item response'!$C:$G,5,FALSE)="",NA(),VLOOKUP($C30,'item response'!$C:$G,5,FALSE))</f>
        <v>1</v>
      </c>
      <c r="H30"/>
    </row>
    <row r="31" spans="2:8" x14ac:dyDescent="0.45">
      <c r="B31" s="55"/>
      <c r="C31" s="55" t="s">
        <v>9</v>
      </c>
      <c r="D31" s="56">
        <f>VLOOKUP($C31,'item response'!$C:$G,2,FALSE)</f>
        <v>1</v>
      </c>
      <c r="E31" s="56">
        <f>VLOOKUP($C31,'item response'!$C:$G,3,FALSE)</f>
        <v>1</v>
      </c>
      <c r="F31" s="56">
        <f>VLOOKUP($C31,'item response'!$C:$G,4,FALSE)</f>
        <v>1</v>
      </c>
      <c r="G31" s="58">
        <f>IF(VLOOKUP($C31,'item response'!$C:$G,5,FALSE)="",NA(),VLOOKUP($C31,'item response'!$C:$G,5,FALSE))</f>
        <v>1</v>
      </c>
      <c r="H31"/>
    </row>
    <row r="32" spans="2:8" x14ac:dyDescent="0.45">
      <c r="B32" s="13" t="s">
        <v>16</v>
      </c>
      <c r="C32" s="13" t="s">
        <v>18</v>
      </c>
      <c r="D32" s="15">
        <f>VLOOKUP($C32,'item response'!$C:$G,2,FALSE)</f>
        <v>1</v>
      </c>
      <c r="E32" s="15">
        <f>VLOOKUP($C32,'item response'!$C:$G,3,FALSE)</f>
        <v>1</v>
      </c>
      <c r="F32" s="15">
        <f>VLOOKUP($C32,'item response'!$C:$G,4,FALSE)</f>
        <v>1</v>
      </c>
      <c r="G32" s="30">
        <f>IF(VLOOKUP($C32,'item response'!$C:$G,5,FALSE)="",NA(),VLOOKUP($C32,'item response'!$C:$G,5,FALSE))</f>
        <v>0.99834436178207397</v>
      </c>
    </row>
    <row r="33" spans="2:7" x14ac:dyDescent="0.45">
      <c r="B33" s="13"/>
      <c r="C33" s="13" t="s">
        <v>19</v>
      </c>
      <c r="D33" s="15">
        <f>VLOOKUP($C33,'item response'!$C:$G,2,FALSE)</f>
        <v>1</v>
      </c>
      <c r="E33" s="15">
        <f>VLOOKUP($C33,'item response'!$C:$G,3,FALSE)</f>
        <v>1</v>
      </c>
      <c r="F33" s="15">
        <f>VLOOKUP($C33,'item response'!$C:$G,4,FALSE)</f>
        <v>1</v>
      </c>
      <c r="G33" s="30">
        <f>IF(VLOOKUP($C33,'item response'!$C:$G,5,FALSE)="",NA(),VLOOKUP($C33,'item response'!$C:$G,5,FALSE))</f>
        <v>1</v>
      </c>
    </row>
    <row r="34" spans="2:7" x14ac:dyDescent="0.45">
      <c r="B34" s="13"/>
      <c r="C34" s="13" t="s">
        <v>20</v>
      </c>
      <c r="D34" s="15">
        <f>VLOOKUP($C34,'item response'!$C:$G,2,FALSE)</f>
        <v>1</v>
      </c>
      <c r="E34" s="15">
        <f>VLOOKUP($C34,'item response'!$C:$G,3,FALSE)</f>
        <v>1</v>
      </c>
      <c r="F34" s="15">
        <f>VLOOKUP($C34,'item response'!$C:$G,4,FALSE)</f>
        <v>1</v>
      </c>
      <c r="G34" s="30">
        <f>IF(VLOOKUP($C34,'item response'!$C:$G,5,FALSE)="",NA(),VLOOKUP($C34,'item response'!$C:$G,5,FALSE))</f>
        <v>0.99676376581192017</v>
      </c>
    </row>
    <row r="35" spans="2:7" x14ac:dyDescent="0.45">
      <c r="B35" s="13"/>
      <c r="C35" s="13" t="s">
        <v>21</v>
      </c>
      <c r="D35" s="15">
        <f>VLOOKUP($C35,'item response'!$C:$G,2,FALSE)</f>
        <v>1</v>
      </c>
      <c r="E35" s="15">
        <f>VLOOKUP($C35,'item response'!$C:$G,3,FALSE)</f>
        <v>1</v>
      </c>
      <c r="F35" s="15">
        <f>VLOOKUP($C35,'item response'!$C:$G,4,FALSE)</f>
        <v>1</v>
      </c>
      <c r="G35" s="30">
        <f>IF(VLOOKUP($C35,'item response'!$C:$G,5,FALSE)="",NA(),VLOOKUP($C35,'item response'!$C:$G,5,FALSE))</f>
        <v>1</v>
      </c>
    </row>
    <row r="36" spans="2:7" x14ac:dyDescent="0.45">
      <c r="B36" s="13"/>
      <c r="C36" s="13" t="s">
        <v>152</v>
      </c>
      <c r="D36" s="15">
        <f>VLOOKUP($C36,'item response'!$C:$G,2,FALSE)</f>
        <v>1</v>
      </c>
      <c r="E36" s="15">
        <f>VLOOKUP($C36,'item response'!$C:$G,3,FALSE)</f>
        <v>1</v>
      </c>
      <c r="F36" s="15">
        <f>VLOOKUP($C36,'item response'!$C:$G,4,FALSE)</f>
        <v>1</v>
      </c>
      <c r="G36" s="30">
        <f>IF(VLOOKUP($C36,'item response'!$C:$G,5,FALSE)="",NA(),VLOOKUP($C36,'item response'!$C:$G,5,FALSE))</f>
        <v>1</v>
      </c>
    </row>
    <row r="37" spans="2:7" x14ac:dyDescent="0.45">
      <c r="B37" s="13"/>
      <c r="C37" s="13" t="s">
        <v>153</v>
      </c>
      <c r="D37" s="15">
        <f>VLOOKUP($C37,'item response'!$C:$G,2,FALSE)</f>
        <v>1</v>
      </c>
      <c r="E37" s="15">
        <f>VLOOKUP($C37,'item response'!$C:$G,3,FALSE)</f>
        <v>1</v>
      </c>
      <c r="F37" s="15">
        <f>VLOOKUP($C37,'item response'!$C:$G,4,FALSE)</f>
        <v>0.99787688255310059</v>
      </c>
      <c r="G37" s="30">
        <f>IF(VLOOKUP($C37,'item response'!$C:$G,5,FALSE)="",NA(),VLOOKUP($C37,'item response'!$C:$G,5,FALSE))</f>
        <v>0.99787235260009766</v>
      </c>
    </row>
    <row r="38" spans="2:7" x14ac:dyDescent="0.45">
      <c r="B38" s="13"/>
      <c r="C38" s="13" t="s">
        <v>22</v>
      </c>
      <c r="D38" s="15">
        <f>VLOOKUP($C38,'item response'!$C:$G,2,FALSE)</f>
        <v>1</v>
      </c>
      <c r="E38" s="15">
        <f>VLOOKUP($C38,'item response'!$C:$G,3,FALSE)</f>
        <v>1</v>
      </c>
      <c r="F38" s="15">
        <f>VLOOKUP($C38,'item response'!$C:$G,4,FALSE)</f>
        <v>1</v>
      </c>
      <c r="G38" s="30">
        <f>IF(VLOOKUP($C38,'item response'!$C:$G,5,FALSE)="",NA(),VLOOKUP($C38,'item response'!$C:$G,5,FALSE))</f>
        <v>0.99761903285980225</v>
      </c>
    </row>
    <row r="39" spans="2:7" x14ac:dyDescent="0.45">
      <c r="B39" s="13"/>
      <c r="C39" s="13" t="s">
        <v>23</v>
      </c>
      <c r="D39" s="15">
        <f>VLOOKUP($C39,'item response'!$C:$G,2,FALSE)</f>
        <v>1</v>
      </c>
      <c r="E39" s="15">
        <f>VLOOKUP($C39,'item response'!$C:$G,3,FALSE)</f>
        <v>1</v>
      </c>
      <c r="F39" s="15">
        <f>VLOOKUP($C39,'item response'!$C:$G,4,FALSE)</f>
        <v>1</v>
      </c>
      <c r="G39" s="30">
        <f>IF(VLOOKUP($C39,'item response'!$C:$G,5,FALSE)="",NA(),VLOOKUP($C39,'item response'!$C:$G,5,FALSE))</f>
        <v>0.99726778268814087</v>
      </c>
    </row>
    <row r="40" spans="2:7" ht="15.4" customHeight="1" x14ac:dyDescent="0.45">
      <c r="B40" s="13"/>
      <c r="C40" s="13" t="s">
        <v>24</v>
      </c>
      <c r="D40" s="15">
        <f>VLOOKUP($C40,'item response'!$C:$G,2,FALSE)</f>
        <v>1</v>
      </c>
      <c r="E40" s="15">
        <f>VLOOKUP($C40,'item response'!$C:$G,3,FALSE)</f>
        <v>1</v>
      </c>
      <c r="F40" s="15">
        <f>VLOOKUP($C40,'item response'!$C:$G,4,FALSE)</f>
        <v>1</v>
      </c>
      <c r="G40" s="30">
        <f>IF(VLOOKUP($C40,'item response'!$C:$G,5,FALSE)="",NA(),VLOOKUP($C40,'item response'!$C:$G,5,FALSE))</f>
        <v>0.99790358543395996</v>
      </c>
    </row>
    <row r="41" spans="2:7" x14ac:dyDescent="0.45">
      <c r="B41" s="13"/>
      <c r="C41" s="13" t="s">
        <v>25</v>
      </c>
      <c r="D41" s="15">
        <f>VLOOKUP($C41,'item response'!$C:$G,2,FALSE)</f>
        <v>1</v>
      </c>
      <c r="E41" s="15">
        <f>VLOOKUP($C41,'item response'!$C:$G,3,FALSE)</f>
        <v>1</v>
      </c>
      <c r="F41" s="15">
        <f>VLOOKUP($C41,'item response'!$C:$G,4,FALSE)</f>
        <v>1</v>
      </c>
      <c r="G41" s="30">
        <f>IF(VLOOKUP($C41,'item response'!$C:$G,5,FALSE)="",NA(),VLOOKUP($C41,'item response'!$C:$G,5,FALSE))</f>
        <v>1</v>
      </c>
    </row>
    <row r="42" spans="2:7" x14ac:dyDescent="0.45">
      <c r="B42" s="13"/>
      <c r="C42" s="13" t="s">
        <v>26</v>
      </c>
      <c r="D42" s="15">
        <f>VLOOKUP($C42,'item response'!$C:$G,2,FALSE)</f>
        <v>1</v>
      </c>
      <c r="E42" s="15">
        <f>VLOOKUP($C42,'item response'!$C:$G,3,FALSE)</f>
        <v>1</v>
      </c>
      <c r="F42" s="15">
        <f>VLOOKUP($C42,'item response'!$C:$G,4,FALSE)</f>
        <v>1</v>
      </c>
      <c r="G42" s="31">
        <f>IF(VLOOKUP($C42,'item response'!$C:$G,5,FALSE)=0,"N/A",VLOOKUP($C42,'item response'!$C:$G,5,FALSE))</f>
        <v>0.9973142147064209</v>
      </c>
    </row>
    <row r="43" spans="2:7" x14ac:dyDescent="0.45">
      <c r="B43" s="13"/>
      <c r="C43" s="13" t="s">
        <v>27</v>
      </c>
      <c r="D43" s="15">
        <f>VLOOKUP($C43,'item response'!$C:$G,2,FALSE)</f>
        <v>1</v>
      </c>
      <c r="E43" s="15">
        <f>VLOOKUP($C43,'item response'!$C:$G,3,FALSE)</f>
        <v>1</v>
      </c>
      <c r="F43" s="15">
        <f>VLOOKUP($C43,'item response'!$C:$G,4,FALSE)</f>
        <v>1</v>
      </c>
      <c r="G43" s="54" t="str">
        <f>IF(VLOOKUP($C43,'item response'!$C:$G,5,FALSE)=0,"N/A",VLOOKUP($C43,'item response'!$C:$G,5,FALSE))</f>
        <v>N/A</v>
      </c>
    </row>
    <row r="44" spans="2:7" x14ac:dyDescent="0.45">
      <c r="B44" s="13"/>
      <c r="C44" s="13" t="s">
        <v>28</v>
      </c>
      <c r="D44" s="15">
        <f>VLOOKUP($C44,'item response'!$C:$G,2,FALSE)</f>
        <v>1</v>
      </c>
      <c r="E44" s="15">
        <f>VLOOKUP($C44,'item response'!$C:$G,3,FALSE)</f>
        <v>1</v>
      </c>
      <c r="F44" s="15">
        <f>VLOOKUP($C44,'item response'!$C:$G,4,FALSE)</f>
        <v>1</v>
      </c>
      <c r="G44" s="54" t="str">
        <f>IF(VLOOKUP($C44,'item response'!$C:$G,5,FALSE)=0,"N/A",VLOOKUP($C44,'item response'!$C:$G,5,FALSE))</f>
        <v>N/A</v>
      </c>
    </row>
    <row r="45" spans="2:7" x14ac:dyDescent="0.45">
      <c r="B45" s="13"/>
      <c r="C45" s="13" t="s">
        <v>29</v>
      </c>
      <c r="D45" s="15">
        <f>VLOOKUP($C45,'item response'!$C:$G,2,FALSE)</f>
        <v>1</v>
      </c>
      <c r="E45" s="15">
        <f>VLOOKUP($C45,'item response'!$C:$G,3,FALSE)</f>
        <v>1</v>
      </c>
      <c r="F45" s="15">
        <f>VLOOKUP($C45,'item response'!$C:$G,4,FALSE)</f>
        <v>1</v>
      </c>
      <c r="G45" s="54" t="str">
        <f>IF(VLOOKUP($C45,'item response'!$C:$G,5,FALSE)=0,"N/A",VLOOKUP($C45,'item response'!$C:$G,5,FALSE))</f>
        <v>N/A</v>
      </c>
    </row>
    <row r="46" spans="2:7" x14ac:dyDescent="0.45">
      <c r="B46" s="13"/>
      <c r="C46" s="13" t="s">
        <v>30</v>
      </c>
      <c r="D46" s="15">
        <f>VLOOKUP($C46,'item response'!$C:$G,2,FALSE)</f>
        <v>1</v>
      </c>
      <c r="E46" s="15">
        <f>VLOOKUP($C46,'item response'!$C:$G,3,FALSE)</f>
        <v>1</v>
      </c>
      <c r="F46" s="15">
        <f>VLOOKUP($C46,'item response'!$C:$G,4,FALSE)</f>
        <v>1</v>
      </c>
      <c r="G46" s="54" t="str">
        <f>IF(VLOOKUP($C46,'item response'!$C:$G,5,FALSE)=0,"N/A",VLOOKUP($C46,'item response'!$C:$G,5,FALSE))</f>
        <v>N/A</v>
      </c>
    </row>
    <row r="47" spans="2:7" x14ac:dyDescent="0.45">
      <c r="B47" s="13"/>
      <c r="C47" s="13" t="s">
        <v>154</v>
      </c>
      <c r="D47" s="15">
        <f>VLOOKUP($C47,'item response'!$C:$G,2,FALSE)</f>
        <v>1</v>
      </c>
      <c r="E47" s="15">
        <f>VLOOKUP($C47,'item response'!$C:$G,3,FALSE)</f>
        <v>1</v>
      </c>
      <c r="F47" s="15">
        <f>VLOOKUP($C47,'item response'!$C:$G,4,FALSE)</f>
        <v>1</v>
      </c>
      <c r="G47" s="54" t="str">
        <f>IF(VLOOKUP($C47,'item response'!$C:$G,5,FALSE)=0,"N/A",VLOOKUP($C47,'item response'!$C:$G,5,FALSE))</f>
        <v>N/A</v>
      </c>
    </row>
    <row r="48" spans="2:7" s="32" customFormat="1" x14ac:dyDescent="0.45">
      <c r="B48" s="13"/>
      <c r="C48" s="13" t="s">
        <v>31</v>
      </c>
      <c r="D48" s="15">
        <f>VLOOKUP($C48,'item response'!$C:$G,2,FALSE)</f>
        <v>1</v>
      </c>
      <c r="E48" s="15">
        <f>VLOOKUP($C48,'item response'!$C:$G,2,FALSE)</f>
        <v>1</v>
      </c>
      <c r="F48" s="15">
        <f>VLOOKUP($C48,'item response'!$C:$G,2,FALSE)</f>
        <v>1</v>
      </c>
      <c r="G48" s="54" t="str">
        <f>IF(VLOOKUP($C48,'item response'!$C:$G,5,FALSE)=0,"N/A",VLOOKUP($C48,'item response'!$C:$G,5,FALSE))</f>
        <v>N/A</v>
      </c>
    </row>
    <row r="49" spans="2:7" x14ac:dyDescent="0.45">
      <c r="B49" s="55"/>
      <c r="C49" s="55" t="s">
        <v>0</v>
      </c>
      <c r="D49" s="56">
        <f>VLOOKUP($C49,'item response'!$C:$G,2,FALSE)</f>
        <v>1</v>
      </c>
      <c r="E49" s="56">
        <f>VLOOKUP($C49,'item response'!$C:$G,2,FALSE)</f>
        <v>1</v>
      </c>
      <c r="F49" s="56">
        <f>VLOOKUP($C49,'item response'!$C:$G,2,FALSE)</f>
        <v>1</v>
      </c>
      <c r="G49" s="57" t="str">
        <f>IF(VLOOKUP($C49,'item response'!$C:$G,5,FALSE)=0,"N/A",VLOOKUP($C49,'item response'!$C:$G,5,FALSE))</f>
        <v>N/A</v>
      </c>
    </row>
    <row r="50" spans="2:7" s="32" customFormat="1" ht="15.75" thickBot="1" x14ac:dyDescent="0.5">
      <c r="B50" s="36" t="s">
        <v>35</v>
      </c>
      <c r="C50" s="36" t="s">
        <v>151</v>
      </c>
      <c r="D50" s="37">
        <f>VLOOKUP($C50,'item response'!$C:$G,2,FALSE)</f>
        <v>1</v>
      </c>
      <c r="E50" s="37">
        <f>VLOOKUP($C50,'item response'!$C:$G,2,FALSE)</f>
        <v>1</v>
      </c>
      <c r="F50" s="37">
        <f>VLOOKUP($C50,'item response'!$C:$G,2,FALSE)</f>
        <v>1</v>
      </c>
      <c r="G50" s="37">
        <f>VLOOKUP($C50,'item response'!$C:$G,2,FALSE)</f>
        <v>1</v>
      </c>
    </row>
    <row r="51" spans="2:7" ht="16.5" customHeight="1" thickTop="1" x14ac:dyDescent="0.45">
      <c r="B51" s="65" t="s">
        <v>67</v>
      </c>
      <c r="C51" s="65"/>
      <c r="D51" s="65"/>
      <c r="E51" s="65"/>
      <c r="F51" s="65"/>
      <c r="G51" s="65"/>
    </row>
    <row r="52" spans="2:7" ht="12.75" customHeight="1" x14ac:dyDescent="0.45">
      <c r="B52" s="65"/>
      <c r="C52" s="65"/>
      <c r="D52" s="65"/>
      <c r="E52" s="65"/>
      <c r="F52" s="65"/>
      <c r="G52" s="65"/>
    </row>
    <row r="53" spans="2:7" x14ac:dyDescent="0.45">
      <c r="B53" s="65"/>
      <c r="C53" s="65"/>
      <c r="D53" s="65"/>
      <c r="E53" s="65"/>
      <c r="F53" s="65"/>
      <c r="G53" s="65"/>
    </row>
  </sheetData>
  <mergeCells count="1">
    <mergeCell ref="B51:G53"/>
  </mergeCells>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T121"/>
  <sheetViews>
    <sheetView workbookViewId="0">
      <selection activeCell="A6" sqref="A6"/>
    </sheetView>
  </sheetViews>
  <sheetFormatPr defaultRowHeight="14.25" x14ac:dyDescent="0.45"/>
  <cols>
    <col min="1" max="1" width="20.73046875" customWidth="1"/>
  </cols>
  <sheetData>
    <row r="1" spans="1:20" x14ac:dyDescent="0.45">
      <c r="A1" t="s">
        <v>68</v>
      </c>
      <c r="B1" t="s">
        <v>69</v>
      </c>
      <c r="C1" t="s">
        <v>71</v>
      </c>
      <c r="D1" t="s">
        <v>72</v>
      </c>
      <c r="E1" t="s">
        <v>73</v>
      </c>
      <c r="F1" t="s">
        <v>143</v>
      </c>
      <c r="G1" t="s">
        <v>144</v>
      </c>
      <c r="H1" t="s">
        <v>145</v>
      </c>
      <c r="I1" t="s">
        <v>146</v>
      </c>
      <c r="J1" t="s">
        <v>74</v>
      </c>
      <c r="K1" t="s">
        <v>147</v>
      </c>
      <c r="L1" t="s">
        <v>75</v>
      </c>
      <c r="M1" t="s">
        <v>76</v>
      </c>
      <c r="N1" t="s">
        <v>77</v>
      </c>
      <c r="O1" t="s">
        <v>78</v>
      </c>
      <c r="P1" t="s">
        <v>79</v>
      </c>
      <c r="Q1" t="s">
        <v>80</v>
      </c>
      <c r="R1" t="s">
        <v>148</v>
      </c>
      <c r="S1" t="s">
        <v>81</v>
      </c>
      <c r="T1" t="s">
        <v>82</v>
      </c>
    </row>
    <row r="2" spans="1:20" x14ac:dyDescent="0.45">
      <c r="A2" t="s">
        <v>135</v>
      </c>
      <c r="B2" t="s">
        <v>96</v>
      </c>
      <c r="C2" s="6">
        <v>98872.921875</v>
      </c>
      <c r="D2" s="6">
        <v>66956.8125</v>
      </c>
      <c r="E2" s="6">
        <v>74749.2734375</v>
      </c>
      <c r="F2" s="6">
        <v>6350.19970703125</v>
      </c>
      <c r="G2" s="6">
        <v>1484.692138671875</v>
      </c>
      <c r="H2" s="6">
        <v>3979.412841796875</v>
      </c>
      <c r="I2" s="6">
        <v>10575.205078125</v>
      </c>
      <c r="J2" s="6">
        <v>3380.10400390625</v>
      </c>
      <c r="K2" s="6">
        <v>4178.30322265625</v>
      </c>
      <c r="L2" s="6">
        <v>2186.462646484375</v>
      </c>
      <c r="M2" s="6">
        <v>89626.3203125</v>
      </c>
      <c r="N2" s="6">
        <v>49342.953125</v>
      </c>
      <c r="O2" s="6">
        <v>96371.5078125</v>
      </c>
      <c r="P2" s="6">
        <v>187772.609375</v>
      </c>
      <c r="Q2" s="6">
        <v>5908.65625</v>
      </c>
      <c r="R2" s="6">
        <v>107368.4609375</v>
      </c>
      <c r="S2" s="6">
        <v>10023.841796875</v>
      </c>
      <c r="T2" s="6">
        <v>231837.40625</v>
      </c>
    </row>
    <row r="3" spans="1:20" x14ac:dyDescent="0.45">
      <c r="A3" t="s">
        <v>135</v>
      </c>
      <c r="B3" t="s">
        <v>97</v>
      </c>
      <c r="C3" s="6">
        <v>25976.71875</v>
      </c>
      <c r="D3" s="6">
        <v>16192.8662109375</v>
      </c>
      <c r="E3" s="6">
        <v>17819.28515625</v>
      </c>
      <c r="F3" s="6">
        <v>1819.492431640625</v>
      </c>
      <c r="G3" s="6">
        <v>583.619384765625</v>
      </c>
      <c r="H3" s="6">
        <v>1264.27392578125</v>
      </c>
      <c r="I3" s="6">
        <v>3851.846923828125</v>
      </c>
      <c r="J3" s="6">
        <v>1064.1922607421875</v>
      </c>
      <c r="K3" s="6">
        <v>1117.191162109375</v>
      </c>
      <c r="L3" s="6">
        <v>572.69903564453125</v>
      </c>
      <c r="M3" s="6">
        <v>23232.56640625</v>
      </c>
      <c r="N3" s="6">
        <v>12632.751953125</v>
      </c>
      <c r="O3" s="6">
        <v>25150.974609375</v>
      </c>
      <c r="P3" s="6">
        <v>46204.94140625</v>
      </c>
      <c r="Q3" s="6">
        <v>1470.7943115234375</v>
      </c>
      <c r="R3" s="6">
        <v>26514.384765625</v>
      </c>
      <c r="S3" s="6">
        <v>2439.732666015625</v>
      </c>
      <c r="T3" s="6">
        <v>56291.78125</v>
      </c>
    </row>
    <row r="4" spans="1:20" x14ac:dyDescent="0.45">
      <c r="A4" t="s">
        <v>135</v>
      </c>
      <c r="B4" t="s">
        <v>83</v>
      </c>
      <c r="C4" s="6">
        <v>371.33331298828125</v>
      </c>
      <c r="D4" s="6">
        <v>71.666664123535156</v>
      </c>
      <c r="E4" s="6">
        <v>23</v>
      </c>
      <c r="F4" s="6">
        <v>50</v>
      </c>
      <c r="G4" s="6">
        <v>54</v>
      </c>
      <c r="H4" s="6">
        <v>33</v>
      </c>
      <c r="I4" s="6">
        <v>44.666664123535156</v>
      </c>
      <c r="J4" s="6">
        <v>46</v>
      </c>
      <c r="K4" s="6">
        <v>25</v>
      </c>
      <c r="L4" s="6">
        <v>20.333332061767578</v>
      </c>
      <c r="M4" s="6">
        <v>234.83332824707031</v>
      </c>
      <c r="N4" s="6">
        <v>125</v>
      </c>
      <c r="O4" s="6">
        <v>165.83332824707031</v>
      </c>
      <c r="P4" s="6">
        <v>75.833328247070313</v>
      </c>
      <c r="Q4" s="6">
        <v>19</v>
      </c>
      <c r="R4" s="6">
        <v>85</v>
      </c>
      <c r="S4" s="6">
        <v>21</v>
      </c>
      <c r="T4" s="6">
        <v>145</v>
      </c>
    </row>
    <row r="5" spans="1:20" x14ac:dyDescent="0.45">
      <c r="A5" t="s">
        <v>135</v>
      </c>
      <c r="B5" t="s">
        <v>70</v>
      </c>
      <c r="C5" s="6">
        <v>296</v>
      </c>
      <c r="D5" s="6">
        <v>133</v>
      </c>
      <c r="E5" s="6">
        <v>53</v>
      </c>
      <c r="F5" s="6">
        <v>80</v>
      </c>
      <c r="G5" s="6">
        <v>117</v>
      </c>
      <c r="H5" s="6">
        <v>31</v>
      </c>
      <c r="I5" s="6">
        <v>65</v>
      </c>
      <c r="J5" s="6">
        <v>90</v>
      </c>
      <c r="K5" s="6">
        <v>51</v>
      </c>
      <c r="L5" s="6">
        <v>37</v>
      </c>
      <c r="M5" s="6">
        <v>252</v>
      </c>
      <c r="N5" s="6">
        <v>64</v>
      </c>
      <c r="O5" s="6">
        <v>20</v>
      </c>
      <c r="P5" s="6">
        <v>16</v>
      </c>
      <c r="Q5" s="6">
        <v>18</v>
      </c>
      <c r="R5" s="6">
        <v>19</v>
      </c>
      <c r="S5" s="6">
        <v>13</v>
      </c>
      <c r="T5" s="6">
        <v>108</v>
      </c>
    </row>
    <row r="6" spans="1:20" x14ac:dyDescent="0.45">
      <c r="A6" t="s">
        <v>135</v>
      </c>
      <c r="B6" t="s">
        <v>142</v>
      </c>
      <c r="C6" s="6">
        <v>36989</v>
      </c>
      <c r="D6" s="6">
        <v>31705</v>
      </c>
      <c r="E6" s="6">
        <v>11365</v>
      </c>
      <c r="F6" s="6">
        <v>1600</v>
      </c>
      <c r="G6" s="6">
        <v>1372</v>
      </c>
      <c r="H6" s="6">
        <v>3971</v>
      </c>
      <c r="I6" s="6">
        <v>8938</v>
      </c>
      <c r="J6" s="6">
        <v>3422</v>
      </c>
      <c r="K6" s="6">
        <v>3401</v>
      </c>
      <c r="L6" s="6">
        <v>1887</v>
      </c>
      <c r="M6" s="6">
        <v>50301</v>
      </c>
      <c r="N6" s="6">
        <v>12472</v>
      </c>
      <c r="O6" s="6">
        <v>57483</v>
      </c>
      <c r="P6" s="6">
        <v>69627</v>
      </c>
      <c r="Q6" s="6">
        <v>5331</v>
      </c>
      <c r="R6" s="6">
        <v>30541</v>
      </c>
      <c r="S6" s="6">
        <v>6809</v>
      </c>
      <c r="T6" s="6">
        <v>75889</v>
      </c>
    </row>
    <row r="7" spans="1:20" x14ac:dyDescent="0.45">
      <c r="A7" t="s">
        <v>136</v>
      </c>
      <c r="B7" t="s">
        <v>96</v>
      </c>
      <c r="C7" s="6">
        <v>32327.11328125</v>
      </c>
      <c r="D7" s="6">
        <v>22443.46484375</v>
      </c>
      <c r="E7" s="6">
        <v>9514.7412109375</v>
      </c>
      <c r="F7" s="6">
        <v>1904.7838134765625</v>
      </c>
      <c r="G7" s="6">
        <v>447.41384887695313</v>
      </c>
      <c r="H7" s="6">
        <v>2605.32763671875</v>
      </c>
      <c r="I7" s="6">
        <v>1684.045166015625</v>
      </c>
      <c r="J7" s="6">
        <v>1459.5352783203125</v>
      </c>
      <c r="K7" s="6">
        <v>963.8446044921875</v>
      </c>
      <c r="L7" s="6">
        <v>519.3502197265625</v>
      </c>
      <c r="M7" s="6">
        <v>31658.6484375</v>
      </c>
      <c r="N7" s="6">
        <v>10755.0673828125</v>
      </c>
      <c r="O7" s="6">
        <v>24107.91796875</v>
      </c>
      <c r="P7" s="6">
        <v>67504</v>
      </c>
      <c r="Q7" s="6">
        <v>4438.19580078125</v>
      </c>
      <c r="R7" s="6">
        <v>15846.97265625</v>
      </c>
      <c r="S7" s="6">
        <v>4517.2529296875</v>
      </c>
      <c r="T7" s="6">
        <v>45733.3203125</v>
      </c>
    </row>
    <row r="8" spans="1:20" x14ac:dyDescent="0.45">
      <c r="A8" t="s">
        <v>136</v>
      </c>
      <c r="B8" t="s">
        <v>97</v>
      </c>
      <c r="C8" s="6">
        <v>14296.052734375</v>
      </c>
      <c r="D8" s="6">
        <v>9853.2001953125</v>
      </c>
      <c r="E8" s="6">
        <v>4176.841796875</v>
      </c>
      <c r="F8" s="6">
        <v>847.13275146484375</v>
      </c>
      <c r="G8" s="6">
        <v>205.66947937011719</v>
      </c>
      <c r="H8" s="6">
        <v>1172.67236328125</v>
      </c>
      <c r="I8" s="6">
        <v>1024.9547119140625</v>
      </c>
      <c r="J8" s="6">
        <v>670.54803466796875</v>
      </c>
      <c r="K8" s="6">
        <v>430.98867797851563</v>
      </c>
      <c r="L8" s="6">
        <v>228.48304748535156</v>
      </c>
      <c r="M8" s="6">
        <v>14067.5166015625</v>
      </c>
      <c r="N8" s="6">
        <v>5003.5986328125</v>
      </c>
      <c r="O8" s="6">
        <v>10868.6630859375</v>
      </c>
      <c r="P8" s="6">
        <v>29826.91015625</v>
      </c>
      <c r="Q8" s="6">
        <v>1975.3868408203125</v>
      </c>
      <c r="R8" s="6">
        <v>7027.943359375</v>
      </c>
      <c r="S8" s="6">
        <v>1994.663818359375</v>
      </c>
      <c r="T8" s="6">
        <v>20225.181640625</v>
      </c>
    </row>
    <row r="9" spans="1:20" x14ac:dyDescent="0.45">
      <c r="A9" t="s">
        <v>136</v>
      </c>
      <c r="B9" t="s">
        <v>83</v>
      </c>
      <c r="C9" s="6">
        <v>153.83332824707031</v>
      </c>
      <c r="D9" s="6">
        <v>20.333333969116211</v>
      </c>
      <c r="E9" s="6">
        <v>10.416666984558105</v>
      </c>
      <c r="F9" s="6">
        <v>21.083333969116211</v>
      </c>
      <c r="G9" s="6">
        <v>10.916666030883789</v>
      </c>
      <c r="H9" s="6">
        <v>46.999996185302734</v>
      </c>
      <c r="I9" s="6">
        <v>93</v>
      </c>
      <c r="J9" s="6">
        <v>48.916664123535156</v>
      </c>
      <c r="K9" s="6">
        <v>15.166666030883789</v>
      </c>
      <c r="L9" s="6">
        <v>3.1666665077209473</v>
      </c>
      <c r="M9" s="6">
        <v>305.83331298828125</v>
      </c>
      <c r="N9" s="6">
        <v>577.33331298828125</v>
      </c>
      <c r="O9" s="6">
        <v>583.41668701171875</v>
      </c>
      <c r="P9" s="6">
        <v>385.08334350585938</v>
      </c>
      <c r="Q9" s="6">
        <v>54.416664123535156</v>
      </c>
      <c r="R9" s="6">
        <v>142.08332824707031</v>
      </c>
      <c r="S9" s="6">
        <v>24.083332061767578</v>
      </c>
      <c r="T9" s="6">
        <v>312.5</v>
      </c>
    </row>
    <row r="10" spans="1:20" x14ac:dyDescent="0.45">
      <c r="A10" t="s">
        <v>136</v>
      </c>
      <c r="B10" t="s">
        <v>70</v>
      </c>
      <c r="C10" s="6">
        <v>18</v>
      </c>
      <c r="D10" s="6">
        <v>0</v>
      </c>
      <c r="E10" s="6">
        <v>0</v>
      </c>
      <c r="F10" s="6">
        <v>2</v>
      </c>
      <c r="G10" s="6">
        <v>28</v>
      </c>
      <c r="H10" s="6">
        <v>1</v>
      </c>
      <c r="I10" s="6">
        <v>33</v>
      </c>
      <c r="J10" s="6">
        <v>16</v>
      </c>
      <c r="K10" s="6">
        <v>0</v>
      </c>
      <c r="L10" s="6">
        <v>1</v>
      </c>
      <c r="M10" s="6">
        <v>14</v>
      </c>
      <c r="N10" s="6">
        <v>5</v>
      </c>
      <c r="O10" s="6">
        <v>2</v>
      </c>
      <c r="P10" s="6">
        <v>0</v>
      </c>
      <c r="Q10" s="6">
        <v>4</v>
      </c>
      <c r="R10" s="6">
        <v>2</v>
      </c>
      <c r="S10" s="6">
        <v>0</v>
      </c>
      <c r="T10" s="6">
        <v>3</v>
      </c>
    </row>
    <row r="11" spans="1:20" x14ac:dyDescent="0.45">
      <c r="A11" t="s">
        <v>136</v>
      </c>
      <c r="B11" t="s">
        <v>142</v>
      </c>
      <c r="C11" s="6">
        <v>4862</v>
      </c>
      <c r="D11" s="6">
        <v>4815</v>
      </c>
      <c r="E11" s="6">
        <v>2243</v>
      </c>
      <c r="F11" s="6">
        <v>57</v>
      </c>
      <c r="G11" s="6">
        <v>127</v>
      </c>
      <c r="H11" s="6">
        <v>604</v>
      </c>
      <c r="I11" s="6">
        <v>398</v>
      </c>
      <c r="J11" s="6">
        <v>398</v>
      </c>
      <c r="K11" s="6">
        <v>166</v>
      </c>
      <c r="L11" s="6">
        <v>131</v>
      </c>
      <c r="M11" s="6">
        <v>4831</v>
      </c>
      <c r="N11" s="6">
        <v>1393</v>
      </c>
      <c r="O11" s="6">
        <v>5043</v>
      </c>
      <c r="P11" s="6">
        <v>14072</v>
      </c>
      <c r="Q11" s="6">
        <v>770</v>
      </c>
      <c r="R11" s="6">
        <v>3578</v>
      </c>
      <c r="S11" s="6">
        <v>520</v>
      </c>
      <c r="T11" s="6">
        <v>8593</v>
      </c>
    </row>
    <row r="12" spans="1:20" x14ac:dyDescent="0.45">
      <c r="A12" t="s">
        <v>99</v>
      </c>
      <c r="B12" t="s">
        <v>96</v>
      </c>
      <c r="C12" s="6">
        <v>91264.9296875</v>
      </c>
      <c r="D12" s="6">
        <v>36839.375</v>
      </c>
      <c r="E12" s="6">
        <v>23134.751953125</v>
      </c>
      <c r="F12" s="6">
        <v>5854.07177734375</v>
      </c>
      <c r="G12" s="6">
        <v>1735.9791259765625</v>
      </c>
      <c r="H12" s="6">
        <v>2747.631591796875</v>
      </c>
      <c r="I12" s="6">
        <v>5237.96630859375</v>
      </c>
      <c r="J12" s="6">
        <v>3315.339111328125</v>
      </c>
      <c r="K12" s="6">
        <v>2555.965087890625</v>
      </c>
      <c r="L12" s="6">
        <v>1515.052490234375</v>
      </c>
      <c r="M12" s="6">
        <v>93794.2734375</v>
      </c>
      <c r="N12" s="6">
        <v>37378.4296875</v>
      </c>
      <c r="O12" s="6">
        <v>74931.2578125</v>
      </c>
      <c r="P12" s="6">
        <v>258008.390625</v>
      </c>
      <c r="Q12" s="6">
        <v>6349.52392578125</v>
      </c>
      <c r="R12" s="6">
        <v>52301.453125</v>
      </c>
      <c r="S12" s="6">
        <v>14247.3115234375</v>
      </c>
      <c r="T12" s="6">
        <v>138712.28125</v>
      </c>
    </row>
    <row r="13" spans="1:20" x14ac:dyDescent="0.45">
      <c r="A13" t="s">
        <v>99</v>
      </c>
      <c r="B13" t="s">
        <v>97</v>
      </c>
      <c r="C13" s="6">
        <v>7525.41748046875</v>
      </c>
      <c r="D13" s="6">
        <v>2540.2470703125</v>
      </c>
      <c r="E13" s="6">
        <v>1568.52783203125</v>
      </c>
      <c r="F13" s="6">
        <v>502.92703247070313</v>
      </c>
      <c r="G13" s="6">
        <v>161.72084045410156</v>
      </c>
      <c r="H13" s="6">
        <v>499.0643310546875</v>
      </c>
      <c r="I13" s="6">
        <v>1932.4200439453125</v>
      </c>
      <c r="J13" s="6">
        <v>352.44482421875</v>
      </c>
      <c r="K13" s="6">
        <v>236.70878601074219</v>
      </c>
      <c r="L13" s="6">
        <v>115.45906066894531</v>
      </c>
      <c r="M13" s="6">
        <v>7526.34033203125</v>
      </c>
      <c r="N13" s="6">
        <v>3858.3955078125</v>
      </c>
      <c r="O13" s="6">
        <v>7530.91748046875</v>
      </c>
      <c r="P13" s="6">
        <v>18607.392578125</v>
      </c>
      <c r="Q13" s="6">
        <v>500.49050903320313</v>
      </c>
      <c r="R13" s="6">
        <v>4099.4189453125</v>
      </c>
      <c r="S13" s="6">
        <v>997.9429931640625</v>
      </c>
      <c r="T13" s="6">
        <v>10344.052734375</v>
      </c>
    </row>
    <row r="14" spans="1:20" x14ac:dyDescent="0.45">
      <c r="A14" t="s">
        <v>99</v>
      </c>
      <c r="B14" t="s">
        <v>83</v>
      </c>
      <c r="C14" s="6">
        <v>380.33334350585938</v>
      </c>
      <c r="D14" s="6">
        <v>28</v>
      </c>
      <c r="E14" s="6">
        <v>6.1666669845581055</v>
      </c>
      <c r="F14" s="6">
        <v>18.833333969116211</v>
      </c>
      <c r="G14" s="6">
        <v>6.1666669845581055</v>
      </c>
      <c r="H14" s="6">
        <v>36.333335876464844</v>
      </c>
      <c r="I14" s="6">
        <v>207.66667175292969</v>
      </c>
      <c r="J14" s="6">
        <v>30</v>
      </c>
      <c r="K14" s="6">
        <v>13.666666984558105</v>
      </c>
      <c r="L14" s="6">
        <v>3.8333334922790527</v>
      </c>
      <c r="M14" s="6">
        <v>273.83334350585938</v>
      </c>
      <c r="N14" s="6">
        <v>372.5</v>
      </c>
      <c r="O14" s="6">
        <v>664.1666259765625</v>
      </c>
      <c r="P14" s="6">
        <v>347.5</v>
      </c>
      <c r="Q14" s="6">
        <v>19.500001907348633</v>
      </c>
      <c r="R14" s="6">
        <v>158.16667175292969</v>
      </c>
      <c r="S14" s="6">
        <v>10.166666984558105</v>
      </c>
      <c r="T14" s="6">
        <v>416.83331298828125</v>
      </c>
    </row>
    <row r="15" spans="1:20" x14ac:dyDescent="0.45">
      <c r="A15" t="s">
        <v>99</v>
      </c>
      <c r="B15" t="s">
        <v>70</v>
      </c>
      <c r="C15" s="6">
        <v>102</v>
      </c>
      <c r="D15" s="6">
        <v>7</v>
      </c>
      <c r="E15" s="6">
        <v>0</v>
      </c>
      <c r="F15" s="6">
        <v>17</v>
      </c>
      <c r="G15" s="6">
        <v>7</v>
      </c>
      <c r="H15" s="6">
        <v>8</v>
      </c>
      <c r="I15" s="6">
        <v>27</v>
      </c>
      <c r="J15" s="6">
        <v>7</v>
      </c>
      <c r="K15" s="6">
        <v>1</v>
      </c>
      <c r="L15" s="6">
        <v>0</v>
      </c>
      <c r="M15" s="6">
        <v>30</v>
      </c>
      <c r="N15" s="6">
        <v>15</v>
      </c>
      <c r="O15" s="6">
        <v>9</v>
      </c>
      <c r="P15" s="6">
        <v>0</v>
      </c>
      <c r="Q15" s="6">
        <v>5</v>
      </c>
      <c r="R15" s="6">
        <v>2</v>
      </c>
      <c r="S15" s="6">
        <v>3</v>
      </c>
      <c r="T15" s="6">
        <v>12</v>
      </c>
    </row>
    <row r="16" spans="1:20" x14ac:dyDescent="0.45">
      <c r="A16" t="s">
        <v>99</v>
      </c>
      <c r="B16" t="s">
        <v>142</v>
      </c>
      <c r="C16" s="6">
        <v>10972</v>
      </c>
      <c r="D16" s="6">
        <v>7076</v>
      </c>
      <c r="E16" s="6">
        <v>3994</v>
      </c>
      <c r="F16" s="6">
        <v>388</v>
      </c>
      <c r="G16" s="6">
        <v>314</v>
      </c>
      <c r="H16" s="6">
        <v>509</v>
      </c>
      <c r="I16" s="6">
        <v>1008</v>
      </c>
      <c r="J16" s="6">
        <v>605</v>
      </c>
      <c r="K16" s="6">
        <v>436</v>
      </c>
      <c r="L16" s="6">
        <v>299</v>
      </c>
      <c r="M16" s="6">
        <v>10367</v>
      </c>
      <c r="N16" s="6">
        <v>3955</v>
      </c>
      <c r="O16" s="6">
        <v>13820</v>
      </c>
      <c r="P16" s="6">
        <v>21296</v>
      </c>
      <c r="Q16" s="6">
        <v>1079</v>
      </c>
      <c r="R16" s="6">
        <v>7723</v>
      </c>
      <c r="S16" s="6">
        <v>2548</v>
      </c>
      <c r="T16" s="6">
        <v>19016</v>
      </c>
    </row>
    <row r="17" spans="1:20" x14ac:dyDescent="0.45">
      <c r="A17" t="s">
        <v>100</v>
      </c>
      <c r="B17" t="s">
        <v>96</v>
      </c>
      <c r="C17" s="6">
        <v>149235.75</v>
      </c>
      <c r="D17" s="6">
        <v>17133.2265625</v>
      </c>
      <c r="E17" s="6">
        <v>26474.916015625</v>
      </c>
      <c r="F17" s="6">
        <v>12093.3466796875</v>
      </c>
      <c r="G17" s="6">
        <v>3257.106689453125</v>
      </c>
      <c r="H17" s="6">
        <v>4548.4814453125</v>
      </c>
      <c r="I17" s="6">
        <v>10138.73046875</v>
      </c>
      <c r="J17" s="6">
        <v>6933.61962890625</v>
      </c>
      <c r="K17" s="6">
        <v>4977.5380859375</v>
      </c>
      <c r="L17" s="6">
        <v>2417.796142578125</v>
      </c>
      <c r="M17" s="6">
        <v>150871.046875</v>
      </c>
      <c r="N17" s="6">
        <v>60312.4609375</v>
      </c>
      <c r="O17" s="6">
        <v>125912.6015625</v>
      </c>
      <c r="P17" s="6">
        <v>385290.8125</v>
      </c>
      <c r="Q17" s="6">
        <v>5660.98974609375</v>
      </c>
      <c r="R17" s="6">
        <v>73712.234375</v>
      </c>
      <c r="S17" s="6">
        <v>20791.31640625</v>
      </c>
      <c r="T17" s="6">
        <v>242777.40625</v>
      </c>
    </row>
    <row r="18" spans="1:20" x14ac:dyDescent="0.45">
      <c r="A18" t="s">
        <v>100</v>
      </c>
      <c r="B18" t="s">
        <v>97</v>
      </c>
      <c r="C18" s="6">
        <v>15911.822265625</v>
      </c>
      <c r="D18" s="6">
        <v>1700.66015625</v>
      </c>
      <c r="E18" s="6">
        <v>2558.343017578125</v>
      </c>
      <c r="F18" s="6">
        <v>1243.4658203125</v>
      </c>
      <c r="G18" s="6">
        <v>375.2703857421875</v>
      </c>
      <c r="H18" s="6">
        <v>591.97503662109375</v>
      </c>
      <c r="I18" s="6">
        <v>1629.93798828125</v>
      </c>
      <c r="J18" s="6">
        <v>749.88616943359375</v>
      </c>
      <c r="K18" s="6">
        <v>534.52685546875</v>
      </c>
      <c r="L18" s="6">
        <v>257.26095581054688</v>
      </c>
      <c r="M18" s="6">
        <v>15408.2197265625</v>
      </c>
      <c r="N18" s="6">
        <v>6989.13671875</v>
      </c>
      <c r="O18" s="6">
        <v>16286.2666015625</v>
      </c>
      <c r="P18" s="6">
        <v>39335.1015625</v>
      </c>
      <c r="Q18" s="6">
        <v>604.50042724609375</v>
      </c>
      <c r="R18" s="6">
        <v>7769.888671875</v>
      </c>
      <c r="S18" s="6">
        <v>2071.441162109375</v>
      </c>
      <c r="T18" s="6">
        <v>24840.0859375</v>
      </c>
    </row>
    <row r="19" spans="1:20" x14ac:dyDescent="0.45">
      <c r="A19" t="s">
        <v>100</v>
      </c>
      <c r="B19" t="s">
        <v>83</v>
      </c>
      <c r="C19" s="6">
        <v>308.5</v>
      </c>
      <c r="D19" s="6">
        <v>12.833333969116211</v>
      </c>
      <c r="E19" s="6">
        <v>5.6666669845581055</v>
      </c>
      <c r="F19" s="6">
        <v>18.5</v>
      </c>
      <c r="G19" s="6">
        <v>11.833333969116211</v>
      </c>
      <c r="H19" s="6">
        <v>21.666667938232422</v>
      </c>
      <c r="I19" s="6">
        <v>173</v>
      </c>
      <c r="J19" s="6">
        <v>27</v>
      </c>
      <c r="K19" s="6">
        <v>12.333333969116211</v>
      </c>
      <c r="L19" s="6">
        <v>5.5</v>
      </c>
      <c r="M19" s="6">
        <v>202.16667175292969</v>
      </c>
      <c r="N19" s="6">
        <v>258.16668701171875</v>
      </c>
      <c r="O19" s="6">
        <v>897.66668701171875</v>
      </c>
      <c r="P19" s="6">
        <v>525</v>
      </c>
      <c r="Q19" s="6">
        <v>13.333333969116211</v>
      </c>
      <c r="R19" s="6">
        <v>152.16667175292969</v>
      </c>
      <c r="S19" s="6">
        <v>17.5</v>
      </c>
      <c r="T19" s="6">
        <v>342.33334350585938</v>
      </c>
    </row>
    <row r="20" spans="1:20" x14ac:dyDescent="0.45">
      <c r="A20" t="s">
        <v>100</v>
      </c>
      <c r="B20" t="s">
        <v>70</v>
      </c>
      <c r="C20" s="6">
        <v>71</v>
      </c>
      <c r="D20" s="6">
        <v>2</v>
      </c>
      <c r="E20" s="6">
        <v>2</v>
      </c>
      <c r="F20" s="6">
        <v>5</v>
      </c>
      <c r="G20" s="6">
        <v>1</v>
      </c>
      <c r="H20" s="6">
        <v>5</v>
      </c>
      <c r="I20" s="6">
        <v>8</v>
      </c>
      <c r="J20" s="6">
        <v>23</v>
      </c>
      <c r="K20" s="6">
        <v>4</v>
      </c>
      <c r="L20" s="6">
        <v>1</v>
      </c>
      <c r="M20" s="6">
        <v>23</v>
      </c>
      <c r="N20" s="6">
        <v>10</v>
      </c>
      <c r="O20" s="6">
        <v>5</v>
      </c>
      <c r="P20" s="6">
        <v>1</v>
      </c>
      <c r="Q20" s="6">
        <v>7</v>
      </c>
      <c r="R20" s="6">
        <v>4</v>
      </c>
      <c r="S20" s="6">
        <v>2</v>
      </c>
      <c r="T20" s="6">
        <v>20</v>
      </c>
    </row>
    <row r="21" spans="1:20" x14ac:dyDescent="0.45">
      <c r="A21" t="s">
        <v>100</v>
      </c>
      <c r="B21" t="s">
        <v>142</v>
      </c>
      <c r="C21" s="6">
        <v>51245</v>
      </c>
      <c r="D21" s="6">
        <v>15675</v>
      </c>
      <c r="E21" s="6">
        <v>6963</v>
      </c>
      <c r="F21" s="6">
        <v>4829</v>
      </c>
      <c r="G21" s="6">
        <v>2567</v>
      </c>
      <c r="H21" s="6">
        <v>3932</v>
      </c>
      <c r="I21" s="6">
        <v>8498</v>
      </c>
      <c r="J21" s="6">
        <v>5995</v>
      </c>
      <c r="K21" s="6">
        <v>3409</v>
      </c>
      <c r="L21" s="6">
        <v>1803</v>
      </c>
      <c r="M21" s="6">
        <v>66717</v>
      </c>
      <c r="N21" s="6">
        <v>14068</v>
      </c>
      <c r="O21" s="6">
        <v>77885</v>
      </c>
      <c r="P21" s="6">
        <v>81893</v>
      </c>
      <c r="Q21" s="6">
        <v>3780</v>
      </c>
      <c r="R21" s="6">
        <v>34490</v>
      </c>
      <c r="S21" s="6">
        <v>13136</v>
      </c>
      <c r="T21" s="6">
        <v>87017</v>
      </c>
    </row>
    <row r="22" spans="1:20" x14ac:dyDescent="0.45">
      <c r="A22" t="s">
        <v>101</v>
      </c>
      <c r="B22" t="s">
        <v>96</v>
      </c>
      <c r="C22" s="6">
        <v>32105.79296875</v>
      </c>
      <c r="D22" s="6">
        <v>9646.990234375</v>
      </c>
      <c r="E22" s="6">
        <v>10133.3388671875</v>
      </c>
      <c r="F22" s="6">
        <v>4011.966064453125</v>
      </c>
      <c r="G22" s="6">
        <v>870.39111328125</v>
      </c>
      <c r="H22" s="6">
        <v>1714.8746337890625</v>
      </c>
      <c r="I22" s="6">
        <v>4815.3232421875</v>
      </c>
      <c r="J22" s="6">
        <v>1985.2965087890625</v>
      </c>
      <c r="K22" s="6">
        <v>2911.10791015625</v>
      </c>
      <c r="L22" s="6">
        <v>1140.1451416015625</v>
      </c>
      <c r="M22" s="6">
        <v>41901.4921875</v>
      </c>
      <c r="N22" s="6">
        <v>27926.791015625</v>
      </c>
      <c r="O22" s="6">
        <v>40930.5859375</v>
      </c>
      <c r="P22" s="6">
        <v>128480.328125</v>
      </c>
      <c r="Q22" s="6">
        <v>2123.567138671875</v>
      </c>
      <c r="R22" s="6">
        <v>62494.25390625</v>
      </c>
      <c r="S22" s="6">
        <v>9467.951171875</v>
      </c>
      <c r="T22" s="6">
        <v>98201.0703125</v>
      </c>
    </row>
    <row r="23" spans="1:20" x14ac:dyDescent="0.45">
      <c r="A23" t="s">
        <v>101</v>
      </c>
      <c r="B23" t="s">
        <v>97</v>
      </c>
      <c r="C23" s="6">
        <v>3906.408447265625</v>
      </c>
      <c r="D23" s="6">
        <v>704.47064208984375</v>
      </c>
      <c r="E23" s="6">
        <v>700.53814697265625</v>
      </c>
      <c r="F23" s="6">
        <v>421.97406005859375</v>
      </c>
      <c r="G23" s="6">
        <v>99.556831359863281</v>
      </c>
      <c r="H23" s="6">
        <v>283.00335693359375</v>
      </c>
      <c r="I23" s="6">
        <v>620.45599365234375</v>
      </c>
      <c r="J23" s="6">
        <v>876.61297607421875</v>
      </c>
      <c r="K23" s="6">
        <v>389.41946411132813</v>
      </c>
      <c r="L23" s="6">
        <v>115.16521453857422</v>
      </c>
      <c r="M23" s="6">
        <v>4263.89306640625</v>
      </c>
      <c r="N23" s="6">
        <v>2910.085693359375</v>
      </c>
      <c r="O23" s="6">
        <v>4684.85546875</v>
      </c>
      <c r="P23" s="6">
        <v>9968.5087890625</v>
      </c>
      <c r="Q23" s="6">
        <v>187.65994262695313</v>
      </c>
      <c r="R23" s="6">
        <v>5440.5712890625</v>
      </c>
      <c r="S23" s="6">
        <v>689.424072265625</v>
      </c>
      <c r="T23" s="6">
        <v>7560.5302734375</v>
      </c>
    </row>
    <row r="24" spans="1:20" x14ac:dyDescent="0.45">
      <c r="A24" t="s">
        <v>101</v>
      </c>
      <c r="B24" t="s">
        <v>83</v>
      </c>
      <c r="C24" s="6">
        <v>238.66667175292969</v>
      </c>
      <c r="D24" s="6">
        <v>10.166666984558105</v>
      </c>
      <c r="E24" s="6">
        <v>3.1666667461395264</v>
      </c>
      <c r="F24" s="6">
        <v>28.333333969116211</v>
      </c>
      <c r="G24" s="6">
        <v>7.6666669845581055</v>
      </c>
      <c r="H24" s="6">
        <v>28.833333969116211</v>
      </c>
      <c r="I24" s="6">
        <v>51.166667938232422</v>
      </c>
      <c r="J24" s="6">
        <v>145.16667175292969</v>
      </c>
      <c r="K24" s="6">
        <v>33.333335876464844</v>
      </c>
      <c r="L24" s="6">
        <v>8</v>
      </c>
      <c r="M24" s="6">
        <v>281.5</v>
      </c>
      <c r="N24" s="6">
        <v>216.16667175292969</v>
      </c>
      <c r="O24" s="6">
        <v>405.5</v>
      </c>
      <c r="P24" s="6">
        <v>272</v>
      </c>
      <c r="Q24" s="6">
        <v>9.3333339691162109</v>
      </c>
      <c r="R24" s="6">
        <v>257.33334350585938</v>
      </c>
      <c r="S24" s="6">
        <v>10.5</v>
      </c>
      <c r="T24" s="6">
        <v>195.5</v>
      </c>
    </row>
    <row r="25" spans="1:20" x14ac:dyDescent="0.45">
      <c r="A25" t="s">
        <v>101</v>
      </c>
      <c r="B25" t="s">
        <v>70</v>
      </c>
      <c r="C25" s="6">
        <v>39</v>
      </c>
      <c r="D25" s="6">
        <v>5</v>
      </c>
      <c r="E25" s="6">
        <v>1</v>
      </c>
      <c r="F25" s="6">
        <v>14</v>
      </c>
      <c r="G25" s="6">
        <v>1</v>
      </c>
      <c r="H25" s="6">
        <v>4</v>
      </c>
      <c r="I25" s="6">
        <v>25</v>
      </c>
      <c r="J25" s="6">
        <v>246</v>
      </c>
      <c r="K25" s="6">
        <v>12</v>
      </c>
      <c r="L25" s="6">
        <v>2</v>
      </c>
      <c r="M25" s="6">
        <v>61</v>
      </c>
      <c r="N25" s="6">
        <v>23</v>
      </c>
      <c r="O25" s="6">
        <v>17</v>
      </c>
      <c r="P25" s="6">
        <v>4</v>
      </c>
      <c r="Q25" s="6">
        <v>5</v>
      </c>
      <c r="R25" s="6">
        <v>9</v>
      </c>
      <c r="S25" s="6">
        <v>0</v>
      </c>
      <c r="T25" s="6">
        <v>16</v>
      </c>
    </row>
    <row r="26" spans="1:20" x14ac:dyDescent="0.45">
      <c r="A26" t="s">
        <v>101</v>
      </c>
      <c r="B26" t="s">
        <v>142</v>
      </c>
      <c r="C26" s="6">
        <v>10062</v>
      </c>
      <c r="D26" s="6">
        <v>3421</v>
      </c>
      <c r="E26" s="6">
        <v>5662</v>
      </c>
      <c r="F26" s="6">
        <v>1066</v>
      </c>
      <c r="G26" s="6">
        <v>514</v>
      </c>
      <c r="H26" s="6">
        <v>1334</v>
      </c>
      <c r="I26" s="6">
        <v>3286</v>
      </c>
      <c r="J26" s="6">
        <v>2048</v>
      </c>
      <c r="K26" s="6">
        <v>1748</v>
      </c>
      <c r="L26" s="6">
        <v>988</v>
      </c>
      <c r="M26" s="6">
        <v>25866</v>
      </c>
      <c r="N26" s="6">
        <v>12678</v>
      </c>
      <c r="O26" s="6">
        <v>25883</v>
      </c>
      <c r="P26" s="6">
        <v>36960</v>
      </c>
      <c r="Q26" s="6">
        <v>1315</v>
      </c>
      <c r="R26" s="6">
        <v>19038</v>
      </c>
      <c r="S26" s="6">
        <v>5974</v>
      </c>
      <c r="T26" s="6">
        <v>42050</v>
      </c>
    </row>
    <row r="27" spans="1:20" x14ac:dyDescent="0.45">
      <c r="A27" t="s">
        <v>102</v>
      </c>
      <c r="B27" t="s">
        <v>96</v>
      </c>
      <c r="C27" s="6">
        <v>17493.919921875</v>
      </c>
      <c r="D27" s="6">
        <v>12613.7373046875</v>
      </c>
      <c r="E27" s="6">
        <v>25460.486328125</v>
      </c>
      <c r="F27" s="6">
        <v>6173.38525390625</v>
      </c>
      <c r="G27" s="6">
        <v>3022.44580078125</v>
      </c>
      <c r="H27" s="6">
        <v>7522.50146484375</v>
      </c>
      <c r="I27" s="6">
        <v>2172.012939453125</v>
      </c>
      <c r="J27" s="6">
        <v>3684.50439453125</v>
      </c>
      <c r="K27" s="6">
        <v>6015.388671875</v>
      </c>
      <c r="L27" s="6">
        <v>2119.254150390625</v>
      </c>
      <c r="M27" s="6">
        <v>91536.21875</v>
      </c>
      <c r="N27" s="6">
        <v>26813.203125</v>
      </c>
      <c r="O27" s="6">
        <v>66428.453125</v>
      </c>
      <c r="P27" s="6">
        <v>101264.796875</v>
      </c>
      <c r="Q27" s="6">
        <v>2847</v>
      </c>
      <c r="R27" s="6">
        <v>51862.3125</v>
      </c>
      <c r="S27" s="6">
        <v>20208.611328125</v>
      </c>
      <c r="T27" s="6">
        <v>132533.59375</v>
      </c>
    </row>
    <row r="28" spans="1:20" x14ac:dyDescent="0.45">
      <c r="A28" t="s">
        <v>102</v>
      </c>
      <c r="B28" t="s">
        <v>97</v>
      </c>
      <c r="C28" s="6">
        <v>6337.47998046875</v>
      </c>
      <c r="D28" s="6">
        <v>4255.0595703125</v>
      </c>
      <c r="E28" s="6">
        <v>7527.12158203125</v>
      </c>
      <c r="F28" s="6">
        <v>2478.59619140625</v>
      </c>
      <c r="G28" s="6">
        <v>1166.6114501953125</v>
      </c>
      <c r="H28" s="6">
        <v>3346.00048828125</v>
      </c>
      <c r="I28" s="6">
        <v>795.62823486328125</v>
      </c>
      <c r="J28" s="6">
        <v>1900.8760986328125</v>
      </c>
      <c r="K28" s="6">
        <v>2377.34716796875</v>
      </c>
      <c r="L28" s="6">
        <v>895.31353759765625</v>
      </c>
      <c r="M28" s="6">
        <v>33536.8046875</v>
      </c>
      <c r="N28" s="6">
        <v>9946.92578125</v>
      </c>
      <c r="O28" s="6">
        <v>26674.86328125</v>
      </c>
      <c r="P28" s="6">
        <v>29230.07421875</v>
      </c>
      <c r="Q28" s="6">
        <v>883.8934326171875</v>
      </c>
      <c r="R28" s="6">
        <v>15882.828125</v>
      </c>
      <c r="S28" s="6">
        <v>6381.27783203125</v>
      </c>
      <c r="T28" s="6">
        <v>39247.8984375</v>
      </c>
    </row>
    <row r="29" spans="1:20" x14ac:dyDescent="0.45">
      <c r="A29" t="s">
        <v>102</v>
      </c>
      <c r="B29" t="s">
        <v>83</v>
      </c>
      <c r="C29" s="6">
        <v>284</v>
      </c>
      <c r="D29" s="6">
        <v>154.375</v>
      </c>
      <c r="E29" s="6">
        <v>173.5</v>
      </c>
      <c r="F29" s="6">
        <v>134.5</v>
      </c>
      <c r="G29" s="6">
        <v>60.75</v>
      </c>
      <c r="H29" s="6">
        <v>208.125</v>
      </c>
      <c r="I29" s="6">
        <v>35.875</v>
      </c>
      <c r="J29" s="6">
        <v>140</v>
      </c>
      <c r="K29" s="6">
        <v>127.75</v>
      </c>
      <c r="L29" s="6">
        <v>67</v>
      </c>
      <c r="M29" s="6">
        <v>1526.75</v>
      </c>
      <c r="N29" s="6">
        <v>463.375</v>
      </c>
      <c r="O29" s="6">
        <v>1438.25</v>
      </c>
      <c r="P29" s="6">
        <v>559.125</v>
      </c>
      <c r="Q29" s="6">
        <v>108</v>
      </c>
      <c r="R29" s="6">
        <v>416.75</v>
      </c>
      <c r="S29" s="6">
        <v>214</v>
      </c>
      <c r="T29" s="6">
        <v>1635</v>
      </c>
    </row>
    <row r="30" spans="1:20" x14ac:dyDescent="0.45">
      <c r="A30" t="s">
        <v>102</v>
      </c>
      <c r="B30" t="s">
        <v>70</v>
      </c>
      <c r="C30" s="6">
        <v>205</v>
      </c>
      <c r="D30" s="6">
        <v>52</v>
      </c>
      <c r="E30" s="6">
        <v>74</v>
      </c>
      <c r="F30" s="6">
        <v>112</v>
      </c>
      <c r="G30" s="6">
        <v>57</v>
      </c>
      <c r="H30" s="6">
        <v>66</v>
      </c>
      <c r="I30" s="6">
        <v>36</v>
      </c>
      <c r="J30" s="6">
        <v>127</v>
      </c>
      <c r="K30" s="6">
        <v>127</v>
      </c>
      <c r="L30" s="6">
        <v>92</v>
      </c>
      <c r="M30" s="6">
        <v>505</v>
      </c>
      <c r="N30" s="6">
        <v>588</v>
      </c>
      <c r="O30" s="6">
        <v>277</v>
      </c>
      <c r="P30" s="6">
        <v>77</v>
      </c>
      <c r="Q30" s="6">
        <v>139</v>
      </c>
      <c r="R30" s="6">
        <v>188</v>
      </c>
      <c r="S30" s="6">
        <v>229</v>
      </c>
      <c r="T30" s="6">
        <v>1557</v>
      </c>
    </row>
    <row r="31" spans="1:20" x14ac:dyDescent="0.45">
      <c r="A31" t="s">
        <v>102</v>
      </c>
      <c r="B31" t="s">
        <v>142</v>
      </c>
      <c r="C31" s="6">
        <v>8222</v>
      </c>
      <c r="D31" s="6">
        <v>10599</v>
      </c>
      <c r="E31" s="6">
        <v>7082</v>
      </c>
      <c r="F31" s="6">
        <v>2488</v>
      </c>
      <c r="G31" s="6">
        <v>2069</v>
      </c>
      <c r="H31" s="6">
        <v>7286</v>
      </c>
      <c r="I31" s="6">
        <v>1648</v>
      </c>
      <c r="J31" s="6">
        <v>3579</v>
      </c>
      <c r="K31" s="6">
        <v>4631</v>
      </c>
      <c r="L31" s="6">
        <v>1482</v>
      </c>
      <c r="M31" s="6">
        <v>39654</v>
      </c>
      <c r="N31" s="6">
        <v>9522</v>
      </c>
      <c r="O31" s="6">
        <v>37331</v>
      </c>
      <c r="P31" s="6">
        <v>32925</v>
      </c>
      <c r="Q31" s="6">
        <v>2221</v>
      </c>
      <c r="R31" s="6">
        <v>21684</v>
      </c>
      <c r="S31" s="6">
        <v>4761</v>
      </c>
      <c r="T31" s="6">
        <v>52902</v>
      </c>
    </row>
    <row r="32" spans="1:20" x14ac:dyDescent="0.45">
      <c r="A32" t="s">
        <v>103</v>
      </c>
      <c r="B32" t="s">
        <v>96</v>
      </c>
      <c r="C32" s="6">
        <v>2325.833740234375</v>
      </c>
      <c r="D32" s="6">
        <v>873.23486328125</v>
      </c>
      <c r="E32" s="6">
        <v>986.2894287109375</v>
      </c>
      <c r="F32" s="6">
        <v>532.44189453125</v>
      </c>
      <c r="G32" s="6">
        <v>61.278495788574219</v>
      </c>
      <c r="H32" s="6">
        <v>131.6932373046875</v>
      </c>
      <c r="I32" s="6">
        <v>236.23750305175781</v>
      </c>
      <c r="J32" s="6">
        <v>57.274494171142578</v>
      </c>
      <c r="K32" s="6">
        <v>114.08136749267578</v>
      </c>
      <c r="L32" s="6">
        <v>39.511875152587891</v>
      </c>
      <c r="M32" s="6">
        <v>5043.91015625</v>
      </c>
      <c r="N32" s="6">
        <v>3084.404052734375</v>
      </c>
      <c r="O32" s="6">
        <v>2891.61962890625</v>
      </c>
      <c r="P32" s="6">
        <v>6798.068359375</v>
      </c>
      <c r="Q32" s="6">
        <v>872.0521240234375</v>
      </c>
      <c r="R32" s="6">
        <v>8254.70703125</v>
      </c>
      <c r="S32" s="6">
        <v>878.00634765625</v>
      </c>
      <c r="T32" s="6">
        <v>10653.1513671875</v>
      </c>
    </row>
    <row r="33" spans="1:20" x14ac:dyDescent="0.45">
      <c r="A33" t="s">
        <v>103</v>
      </c>
      <c r="B33" t="s">
        <v>97</v>
      </c>
      <c r="C33" s="6">
        <v>127.91666412353516</v>
      </c>
      <c r="D33" s="6">
        <v>7</v>
      </c>
      <c r="E33" s="6">
        <v>5</v>
      </c>
      <c r="F33" s="6">
        <v>33.125</v>
      </c>
      <c r="G33" s="6">
        <v>25.416666030883789</v>
      </c>
      <c r="H33" s="6">
        <v>57.083332061767578</v>
      </c>
      <c r="I33" s="6">
        <v>36.416667938232422</v>
      </c>
      <c r="J33" s="6">
        <v>53</v>
      </c>
      <c r="K33" s="6">
        <v>41</v>
      </c>
      <c r="L33" s="6">
        <v>18</v>
      </c>
      <c r="M33" s="6">
        <v>462.91665649414063</v>
      </c>
      <c r="N33" s="6">
        <v>153.04167175292969</v>
      </c>
      <c r="O33" s="6">
        <v>212</v>
      </c>
      <c r="P33" s="6">
        <v>208.75</v>
      </c>
      <c r="Q33" s="6">
        <v>167</v>
      </c>
      <c r="R33" s="6">
        <v>137.33332824707031</v>
      </c>
      <c r="S33" s="6">
        <v>15</v>
      </c>
      <c r="T33" s="6">
        <v>271.04165649414063</v>
      </c>
    </row>
    <row r="34" spans="1:20" x14ac:dyDescent="0.45">
      <c r="A34" t="s">
        <v>103</v>
      </c>
      <c r="B34" t="s">
        <v>83</v>
      </c>
      <c r="C34" s="6">
        <v>19</v>
      </c>
      <c r="D34" s="6">
        <v>1.1499999761581421</v>
      </c>
      <c r="E34" s="6">
        <v>3</v>
      </c>
      <c r="F34" s="6">
        <v>12</v>
      </c>
      <c r="G34" s="6">
        <v>12</v>
      </c>
      <c r="H34" s="6">
        <v>10.716667175292969</v>
      </c>
      <c r="I34" s="6">
        <v>4</v>
      </c>
      <c r="J34" s="6">
        <v>18.5</v>
      </c>
      <c r="K34" s="6">
        <v>15</v>
      </c>
      <c r="L34" s="6">
        <v>6</v>
      </c>
      <c r="M34" s="6">
        <v>79.283332824707031</v>
      </c>
      <c r="N34" s="6">
        <v>12.658332824707031</v>
      </c>
      <c r="O34" s="6">
        <v>16</v>
      </c>
      <c r="P34" s="6">
        <v>8.4500007629394531</v>
      </c>
      <c r="Q34" s="6">
        <v>31</v>
      </c>
      <c r="R34" s="6">
        <v>10</v>
      </c>
      <c r="S34" s="6">
        <v>2</v>
      </c>
      <c r="T34" s="6">
        <v>28.458332061767578</v>
      </c>
    </row>
    <row r="35" spans="1:20" x14ac:dyDescent="0.45">
      <c r="A35" t="s">
        <v>103</v>
      </c>
      <c r="B35" t="s">
        <v>70</v>
      </c>
      <c r="C35" s="6">
        <v>9</v>
      </c>
      <c r="D35" s="6">
        <v>6</v>
      </c>
      <c r="E35" s="6">
        <v>0</v>
      </c>
      <c r="F35" s="6">
        <v>11</v>
      </c>
      <c r="G35" s="6">
        <v>51</v>
      </c>
      <c r="H35" s="6">
        <v>8</v>
      </c>
      <c r="I35" s="6">
        <v>2</v>
      </c>
      <c r="J35" s="6">
        <v>20</v>
      </c>
      <c r="K35" s="6">
        <v>14</v>
      </c>
      <c r="L35" s="6">
        <v>4</v>
      </c>
      <c r="M35" s="6">
        <v>82</v>
      </c>
      <c r="N35" s="6">
        <v>12</v>
      </c>
      <c r="O35" s="6">
        <v>3</v>
      </c>
      <c r="P35" s="6">
        <v>2</v>
      </c>
      <c r="Q35" s="6">
        <v>16</v>
      </c>
      <c r="R35" s="6">
        <v>6</v>
      </c>
      <c r="S35" s="6">
        <v>4</v>
      </c>
      <c r="T35" s="6">
        <v>15</v>
      </c>
    </row>
    <row r="36" spans="1:20" x14ac:dyDescent="0.45">
      <c r="A36" t="s">
        <v>103</v>
      </c>
      <c r="B36" t="s">
        <v>142</v>
      </c>
      <c r="C36" s="6">
        <v>1757</v>
      </c>
      <c r="D36" s="6">
        <v>384</v>
      </c>
      <c r="E36" s="6">
        <v>1063</v>
      </c>
      <c r="F36" s="6">
        <v>24</v>
      </c>
      <c r="G36" s="6">
        <v>83</v>
      </c>
      <c r="H36" s="6">
        <v>258</v>
      </c>
      <c r="I36" s="6">
        <v>211</v>
      </c>
      <c r="J36" s="6">
        <v>120</v>
      </c>
      <c r="K36" s="6">
        <v>181</v>
      </c>
      <c r="L36" s="6">
        <v>52</v>
      </c>
      <c r="M36" s="6">
        <v>3220</v>
      </c>
      <c r="N36" s="6">
        <v>2514</v>
      </c>
      <c r="O36" s="6">
        <v>3931</v>
      </c>
      <c r="P36" s="6">
        <v>7454</v>
      </c>
      <c r="Q36" s="6">
        <v>1266</v>
      </c>
      <c r="R36" s="6">
        <v>5241</v>
      </c>
      <c r="S36" s="6">
        <v>566</v>
      </c>
      <c r="T36" s="6">
        <v>10151</v>
      </c>
    </row>
    <row r="37" spans="1:20" x14ac:dyDescent="0.45">
      <c r="A37" t="s">
        <v>137</v>
      </c>
      <c r="B37" t="s">
        <v>96</v>
      </c>
      <c r="C37" s="6">
        <v>87313.2890625</v>
      </c>
      <c r="D37" s="6">
        <v>201136.875</v>
      </c>
      <c r="E37" s="6">
        <v>63047.765625</v>
      </c>
      <c r="F37" s="6">
        <v>22507.1015625</v>
      </c>
      <c r="G37" s="6">
        <v>6188.830078125</v>
      </c>
      <c r="H37" s="6">
        <v>33006.66015625</v>
      </c>
      <c r="I37" s="6">
        <v>13145.4501953125</v>
      </c>
      <c r="J37" s="6">
        <v>16233.3359375</v>
      </c>
      <c r="K37" s="6">
        <v>31018.080078125</v>
      </c>
      <c r="L37" s="6">
        <v>4806.1337890625</v>
      </c>
      <c r="M37" s="6">
        <v>298689.46875</v>
      </c>
      <c r="N37" s="6">
        <v>114938.984375</v>
      </c>
      <c r="O37" s="6">
        <v>226846.140625</v>
      </c>
      <c r="P37" s="6">
        <v>356315.9375</v>
      </c>
      <c r="Q37" s="6">
        <v>6013.6455078125</v>
      </c>
      <c r="R37" s="6">
        <v>259064.0625</v>
      </c>
      <c r="S37" s="6">
        <v>40139.5859375</v>
      </c>
      <c r="T37" s="6">
        <v>386049.875</v>
      </c>
    </row>
    <row r="38" spans="1:20" x14ac:dyDescent="0.45">
      <c r="A38" t="s">
        <v>137</v>
      </c>
      <c r="B38" t="s">
        <v>97</v>
      </c>
      <c r="C38" s="6">
        <v>9842.212890625</v>
      </c>
      <c r="D38" s="6">
        <v>19433.24609375</v>
      </c>
      <c r="E38" s="6">
        <v>4664.6689453125</v>
      </c>
      <c r="F38" s="6">
        <v>5161.1728515625</v>
      </c>
      <c r="G38" s="6">
        <v>1696.48583984375</v>
      </c>
      <c r="H38" s="6">
        <v>6069.33984375</v>
      </c>
      <c r="I38" s="6">
        <v>3828.868896484375</v>
      </c>
      <c r="J38" s="6">
        <v>4587.69775390625</v>
      </c>
      <c r="K38" s="6">
        <v>5057.40771484375</v>
      </c>
      <c r="L38" s="6">
        <v>696.740234375</v>
      </c>
      <c r="M38" s="6">
        <v>31173.15625</v>
      </c>
      <c r="N38" s="6">
        <v>10033.568359375</v>
      </c>
      <c r="O38" s="6">
        <v>22770.162109375</v>
      </c>
      <c r="P38" s="6">
        <v>24717.951171875</v>
      </c>
      <c r="Q38" s="6">
        <v>478.07540893554688</v>
      </c>
      <c r="R38" s="6">
        <v>18337.4453125</v>
      </c>
      <c r="S38" s="6">
        <v>2744.61962890625</v>
      </c>
      <c r="T38" s="6">
        <v>26356.798828125</v>
      </c>
    </row>
    <row r="39" spans="1:20" x14ac:dyDescent="0.45">
      <c r="A39" t="s">
        <v>137</v>
      </c>
      <c r="B39" t="s">
        <v>83</v>
      </c>
      <c r="C39" s="6">
        <v>217</v>
      </c>
      <c r="D39" s="6">
        <v>498</v>
      </c>
      <c r="E39" s="6">
        <v>68</v>
      </c>
      <c r="F39" s="6">
        <v>369</v>
      </c>
      <c r="G39" s="6">
        <v>184</v>
      </c>
      <c r="H39" s="6">
        <v>303</v>
      </c>
      <c r="I39" s="6">
        <v>393</v>
      </c>
      <c r="J39" s="6">
        <v>263</v>
      </c>
      <c r="K39" s="6">
        <v>250</v>
      </c>
      <c r="L39" s="6">
        <v>26</v>
      </c>
      <c r="M39" s="6">
        <v>753</v>
      </c>
      <c r="N39" s="6">
        <v>192</v>
      </c>
      <c r="O39" s="6">
        <v>138</v>
      </c>
      <c r="P39" s="6">
        <v>44</v>
      </c>
      <c r="Q39" s="6">
        <v>50</v>
      </c>
      <c r="R39" s="6">
        <v>50</v>
      </c>
      <c r="S39" s="6">
        <v>51</v>
      </c>
      <c r="T39" s="6">
        <v>263</v>
      </c>
    </row>
    <row r="40" spans="1:20" x14ac:dyDescent="0.45">
      <c r="A40" t="s">
        <v>137</v>
      </c>
      <c r="B40" t="s">
        <v>70</v>
      </c>
      <c r="C40" s="6">
        <v>317</v>
      </c>
      <c r="D40" s="6">
        <v>773</v>
      </c>
      <c r="E40" s="6">
        <v>81</v>
      </c>
      <c r="F40" s="6">
        <v>643</v>
      </c>
      <c r="G40" s="6">
        <v>332</v>
      </c>
      <c r="H40" s="6">
        <v>380</v>
      </c>
      <c r="I40" s="6">
        <v>382</v>
      </c>
      <c r="J40" s="6">
        <v>300</v>
      </c>
      <c r="K40" s="6">
        <v>321</v>
      </c>
      <c r="L40" s="6">
        <v>85</v>
      </c>
      <c r="M40" s="6">
        <v>1008</v>
      </c>
      <c r="N40" s="6">
        <v>319</v>
      </c>
      <c r="O40" s="6">
        <v>155</v>
      </c>
      <c r="P40" s="6">
        <v>38</v>
      </c>
      <c r="Q40" s="6">
        <v>39</v>
      </c>
      <c r="R40" s="6">
        <v>89</v>
      </c>
      <c r="S40" s="6">
        <v>73</v>
      </c>
      <c r="T40" s="6">
        <v>263</v>
      </c>
    </row>
    <row r="41" spans="1:20" x14ac:dyDescent="0.45">
      <c r="A41" t="s">
        <v>137</v>
      </c>
      <c r="B41" t="s">
        <v>142</v>
      </c>
      <c r="C41" s="6">
        <v>47806</v>
      </c>
      <c r="D41" s="6">
        <v>45030</v>
      </c>
      <c r="E41" s="6">
        <v>8743</v>
      </c>
      <c r="F41" s="6">
        <v>15719</v>
      </c>
      <c r="G41" s="6">
        <v>6088</v>
      </c>
      <c r="H41" s="6">
        <v>15939</v>
      </c>
      <c r="I41" s="6">
        <v>16041</v>
      </c>
      <c r="J41" s="6">
        <v>23748</v>
      </c>
      <c r="K41" s="6">
        <v>35233</v>
      </c>
      <c r="L41" s="6">
        <v>4950</v>
      </c>
      <c r="M41" s="6">
        <v>128945</v>
      </c>
      <c r="N41" s="6">
        <v>32890</v>
      </c>
      <c r="O41" s="6">
        <v>114809</v>
      </c>
      <c r="P41" s="6">
        <v>106718</v>
      </c>
      <c r="Q41" s="6">
        <v>6524</v>
      </c>
      <c r="R41" s="6">
        <v>58502</v>
      </c>
      <c r="S41" s="6">
        <v>12696</v>
      </c>
      <c r="T41" s="6">
        <v>124514</v>
      </c>
    </row>
    <row r="42" spans="1:20" x14ac:dyDescent="0.45">
      <c r="A42" t="s">
        <v>104</v>
      </c>
      <c r="B42" t="s">
        <v>96</v>
      </c>
      <c r="C42" s="6">
        <v>52702.8984375</v>
      </c>
      <c r="D42" s="6">
        <v>14605.953125</v>
      </c>
      <c r="E42" s="6">
        <v>14603.84765625</v>
      </c>
      <c r="F42" s="6">
        <v>7358.1923828125</v>
      </c>
      <c r="G42" s="6">
        <v>2966.413818359375</v>
      </c>
      <c r="H42" s="6">
        <v>5391.775390625</v>
      </c>
      <c r="I42" s="6">
        <v>5151.365234375</v>
      </c>
      <c r="J42" s="6">
        <v>4979.70556640625</v>
      </c>
      <c r="K42" s="6">
        <v>8551.48046875</v>
      </c>
      <c r="L42" s="6">
        <v>3032.402587890625</v>
      </c>
      <c r="M42" s="6">
        <v>84812.78125</v>
      </c>
      <c r="N42" s="6">
        <v>33205.77734375</v>
      </c>
      <c r="O42" s="6">
        <v>87013.6328125</v>
      </c>
      <c r="P42" s="6">
        <v>146008.703125</v>
      </c>
      <c r="Q42" s="6">
        <v>4040.684814453125</v>
      </c>
      <c r="R42" s="6">
        <v>82309.328125</v>
      </c>
      <c r="S42" s="6">
        <v>12904.0576171875</v>
      </c>
      <c r="T42" s="6">
        <v>143632.546875</v>
      </c>
    </row>
    <row r="43" spans="1:20" x14ac:dyDescent="0.45">
      <c r="A43" t="s">
        <v>104</v>
      </c>
      <c r="B43" t="s">
        <v>97</v>
      </c>
      <c r="C43" s="6">
        <v>16682.029296875</v>
      </c>
      <c r="D43" s="6">
        <v>7089.111328125</v>
      </c>
      <c r="E43" s="6">
        <v>4614.310546875</v>
      </c>
      <c r="F43" s="6">
        <v>2822.795166015625</v>
      </c>
      <c r="G43" s="6">
        <v>1156.1959228515625</v>
      </c>
      <c r="H43" s="6">
        <v>2626.530029296875</v>
      </c>
      <c r="I43" s="6">
        <v>2490.94140625</v>
      </c>
      <c r="J43" s="6">
        <v>2251.11572265625</v>
      </c>
      <c r="K43" s="6">
        <v>3501.3251953125</v>
      </c>
      <c r="L43" s="6">
        <v>1694.88623046875</v>
      </c>
      <c r="M43" s="6">
        <v>30295.5625</v>
      </c>
      <c r="N43" s="6">
        <v>10612.29296875</v>
      </c>
      <c r="O43" s="6">
        <v>28125.36328125</v>
      </c>
      <c r="P43" s="6">
        <v>41434</v>
      </c>
      <c r="Q43" s="6">
        <v>1158.611572265625</v>
      </c>
      <c r="R43" s="6">
        <v>23690.345703125</v>
      </c>
      <c r="S43" s="6">
        <v>3843.27099609375</v>
      </c>
      <c r="T43" s="6">
        <v>40969.72265625</v>
      </c>
    </row>
    <row r="44" spans="1:20" x14ac:dyDescent="0.45">
      <c r="A44" t="s">
        <v>104</v>
      </c>
      <c r="B44" t="s">
        <v>83</v>
      </c>
      <c r="C44" s="6">
        <v>858.33331298828125</v>
      </c>
      <c r="D44" s="6">
        <v>822.83331298828125</v>
      </c>
      <c r="E44" s="6">
        <v>170.16667175292969</v>
      </c>
      <c r="F44" s="6">
        <v>270</v>
      </c>
      <c r="G44" s="6">
        <v>95.5</v>
      </c>
      <c r="H44" s="6">
        <v>310</v>
      </c>
      <c r="I44" s="6">
        <v>90.833335876464844</v>
      </c>
      <c r="J44" s="6">
        <v>330.83334350585938</v>
      </c>
      <c r="K44" s="6">
        <v>338.33334350585938</v>
      </c>
      <c r="L44" s="6">
        <v>278.5</v>
      </c>
      <c r="M44" s="6">
        <v>2212.5</v>
      </c>
      <c r="N44" s="6">
        <v>635.5</v>
      </c>
      <c r="O44" s="6">
        <v>1328.666748046875</v>
      </c>
      <c r="P44" s="6">
        <v>672</v>
      </c>
      <c r="Q44" s="6">
        <v>23</v>
      </c>
      <c r="R44" s="6">
        <v>544.8333740234375</v>
      </c>
      <c r="S44" s="6">
        <v>139</v>
      </c>
      <c r="T44" s="6">
        <v>919.8333740234375</v>
      </c>
    </row>
    <row r="45" spans="1:20" x14ac:dyDescent="0.45">
      <c r="A45" t="s">
        <v>104</v>
      </c>
      <c r="B45" t="s">
        <v>70</v>
      </c>
      <c r="C45" s="6">
        <v>152</v>
      </c>
      <c r="D45" s="6">
        <v>142</v>
      </c>
      <c r="E45" s="6">
        <v>159</v>
      </c>
      <c r="F45" s="6">
        <v>59</v>
      </c>
      <c r="G45" s="6">
        <v>31</v>
      </c>
      <c r="H45" s="6">
        <v>63</v>
      </c>
      <c r="I45" s="6">
        <v>31</v>
      </c>
      <c r="J45" s="6">
        <v>88</v>
      </c>
      <c r="K45" s="6">
        <v>142</v>
      </c>
      <c r="L45" s="6">
        <v>349</v>
      </c>
      <c r="M45" s="6">
        <v>586</v>
      </c>
      <c r="N45" s="6">
        <v>142</v>
      </c>
      <c r="O45" s="6">
        <v>78</v>
      </c>
      <c r="P45" s="6">
        <v>21</v>
      </c>
      <c r="Q45" s="6">
        <v>24</v>
      </c>
      <c r="R45" s="6">
        <v>50</v>
      </c>
      <c r="S45" s="6">
        <v>63</v>
      </c>
      <c r="T45" s="6">
        <v>333</v>
      </c>
    </row>
    <row r="46" spans="1:20" x14ac:dyDescent="0.45">
      <c r="A46" t="s">
        <v>104</v>
      </c>
      <c r="B46" t="s">
        <v>142</v>
      </c>
      <c r="C46" s="6">
        <v>15953</v>
      </c>
      <c r="D46" s="6">
        <v>10390</v>
      </c>
      <c r="E46" s="6">
        <v>11272</v>
      </c>
      <c r="F46" s="6">
        <v>2667</v>
      </c>
      <c r="G46" s="6">
        <v>1833</v>
      </c>
      <c r="H46" s="6">
        <v>4494</v>
      </c>
      <c r="I46" s="6">
        <v>4081</v>
      </c>
      <c r="J46" s="6">
        <v>4452</v>
      </c>
      <c r="K46" s="6">
        <v>6393</v>
      </c>
      <c r="L46" s="6">
        <v>1871</v>
      </c>
      <c r="M46" s="6">
        <v>35792</v>
      </c>
      <c r="N46" s="6">
        <v>9951</v>
      </c>
      <c r="O46" s="6">
        <v>37884</v>
      </c>
      <c r="P46" s="6">
        <v>46522</v>
      </c>
      <c r="Q46" s="6">
        <v>2888</v>
      </c>
      <c r="R46" s="6">
        <v>29806</v>
      </c>
      <c r="S46" s="6">
        <v>6861</v>
      </c>
      <c r="T46" s="6">
        <v>60876</v>
      </c>
    </row>
    <row r="47" spans="1:20" x14ac:dyDescent="0.45">
      <c r="A47" t="s">
        <v>105</v>
      </c>
      <c r="B47" t="s">
        <v>96</v>
      </c>
      <c r="C47" s="6">
        <v>8636.138671875</v>
      </c>
      <c r="D47" s="6">
        <v>2532.5283203125</v>
      </c>
      <c r="E47" s="6">
        <v>5513.6064453125</v>
      </c>
      <c r="F47" s="6">
        <v>1413.834228515625</v>
      </c>
      <c r="G47" s="6">
        <v>724.54718017578125</v>
      </c>
      <c r="H47" s="6">
        <v>942.87982177734375</v>
      </c>
      <c r="I47" s="6">
        <v>763.00225830078125</v>
      </c>
      <c r="J47" s="6">
        <v>849.2115478515625</v>
      </c>
      <c r="K47" s="6">
        <v>811.9869384765625</v>
      </c>
      <c r="L47" s="6">
        <v>367.80001831054688</v>
      </c>
      <c r="M47" s="6">
        <v>16233.5634765625</v>
      </c>
      <c r="N47" s="6">
        <v>12280.341796875</v>
      </c>
      <c r="O47" s="6">
        <v>13249.4921875</v>
      </c>
      <c r="P47" s="6">
        <v>53353.69140625</v>
      </c>
      <c r="Q47" s="6">
        <v>3654.6474609375</v>
      </c>
      <c r="R47" s="6">
        <v>29275.96875</v>
      </c>
      <c r="S47" s="6">
        <v>2718.1708984375</v>
      </c>
      <c r="T47" s="6">
        <v>36399.2578125</v>
      </c>
    </row>
    <row r="48" spans="1:20" x14ac:dyDescent="0.45">
      <c r="A48" t="s">
        <v>105</v>
      </c>
      <c r="B48" t="s">
        <v>97</v>
      </c>
      <c r="C48" s="6">
        <v>628.39971923828125</v>
      </c>
      <c r="D48" s="6">
        <v>215.62957763671875</v>
      </c>
      <c r="E48" s="6">
        <v>265.76803588867188</v>
      </c>
      <c r="F48" s="6">
        <v>240.50460815429688</v>
      </c>
      <c r="G48" s="6">
        <v>607.8531494140625</v>
      </c>
      <c r="H48" s="6">
        <v>296.13433837890625</v>
      </c>
      <c r="I48" s="6">
        <v>99.504661560058594</v>
      </c>
      <c r="J48" s="6">
        <v>177.29182434082031</v>
      </c>
      <c r="K48" s="6">
        <v>95.1986083984375</v>
      </c>
      <c r="L48" s="6">
        <v>59.195701599121094</v>
      </c>
      <c r="M48" s="6">
        <v>1963.095458984375</v>
      </c>
      <c r="N48" s="6">
        <v>757.275146484375</v>
      </c>
      <c r="O48" s="6">
        <v>1125.6968994140625</v>
      </c>
      <c r="P48" s="6">
        <v>2977.941162109375</v>
      </c>
      <c r="Q48" s="6">
        <v>222.64297485351563</v>
      </c>
      <c r="R48" s="6">
        <v>1527.8846435546875</v>
      </c>
      <c r="S48" s="6">
        <v>138.47026062011719</v>
      </c>
      <c r="T48" s="6">
        <v>1950.23681640625</v>
      </c>
    </row>
    <row r="49" spans="1:20" x14ac:dyDescent="0.45">
      <c r="A49" t="s">
        <v>105</v>
      </c>
      <c r="B49" t="s">
        <v>83</v>
      </c>
      <c r="C49" s="6">
        <v>49.666667938232422</v>
      </c>
      <c r="D49" s="6">
        <v>17.833333969116211</v>
      </c>
      <c r="E49" s="6">
        <v>7</v>
      </c>
      <c r="F49" s="6">
        <v>35.166667938232422</v>
      </c>
      <c r="G49" s="6">
        <v>124.83333587646484</v>
      </c>
      <c r="H49" s="6">
        <v>37.833335876464844</v>
      </c>
      <c r="I49" s="6">
        <v>13.166666984558105</v>
      </c>
      <c r="J49" s="6">
        <v>21.166667938232422</v>
      </c>
      <c r="K49" s="6">
        <v>8</v>
      </c>
      <c r="L49" s="6">
        <v>12</v>
      </c>
      <c r="M49" s="6">
        <v>213.66667175292969</v>
      </c>
      <c r="N49" s="6">
        <v>38.333335876464844</v>
      </c>
      <c r="O49" s="6">
        <v>106.5</v>
      </c>
      <c r="P49" s="6">
        <v>100.66667175292969</v>
      </c>
      <c r="Q49" s="6">
        <v>10.833333969116211</v>
      </c>
      <c r="R49" s="6">
        <v>32.833335876464844</v>
      </c>
      <c r="S49" s="6">
        <v>2.3333334922790527</v>
      </c>
      <c r="T49" s="6">
        <v>51.5</v>
      </c>
    </row>
    <row r="50" spans="1:20" x14ac:dyDescent="0.45">
      <c r="A50" t="s">
        <v>105</v>
      </c>
      <c r="B50" t="s">
        <v>70</v>
      </c>
      <c r="C50" s="6">
        <v>20</v>
      </c>
      <c r="D50" s="6">
        <v>35</v>
      </c>
      <c r="E50" s="6">
        <v>3</v>
      </c>
      <c r="F50" s="6">
        <v>47</v>
      </c>
      <c r="G50" s="6">
        <v>110</v>
      </c>
      <c r="H50" s="6">
        <v>19</v>
      </c>
      <c r="I50" s="6">
        <v>10</v>
      </c>
      <c r="J50" s="6">
        <v>11</v>
      </c>
      <c r="K50" s="6">
        <v>14</v>
      </c>
      <c r="L50" s="6">
        <v>21</v>
      </c>
      <c r="M50" s="6">
        <v>98</v>
      </c>
      <c r="N50" s="6">
        <v>3</v>
      </c>
      <c r="O50" s="6">
        <v>3</v>
      </c>
      <c r="P50" s="6">
        <v>1</v>
      </c>
      <c r="Q50" s="6">
        <v>11</v>
      </c>
      <c r="R50" s="6">
        <v>4</v>
      </c>
      <c r="S50" s="6">
        <v>0</v>
      </c>
      <c r="T50" s="6">
        <v>8</v>
      </c>
    </row>
    <row r="51" spans="1:20" x14ac:dyDescent="0.45">
      <c r="A51" t="s">
        <v>105</v>
      </c>
      <c r="B51" t="s">
        <v>142</v>
      </c>
      <c r="C51" s="6">
        <v>2265</v>
      </c>
      <c r="D51" s="6">
        <v>1194</v>
      </c>
      <c r="E51" s="6">
        <v>2846</v>
      </c>
      <c r="F51" s="6">
        <v>93</v>
      </c>
      <c r="G51" s="6">
        <v>548</v>
      </c>
      <c r="H51" s="6">
        <v>587</v>
      </c>
      <c r="I51" s="6">
        <v>394</v>
      </c>
      <c r="J51" s="6">
        <v>551</v>
      </c>
      <c r="K51" s="6">
        <v>350</v>
      </c>
      <c r="L51" s="6">
        <v>190</v>
      </c>
      <c r="M51" s="6">
        <v>7582</v>
      </c>
      <c r="N51" s="6">
        <v>2348</v>
      </c>
      <c r="O51" s="6">
        <v>6288</v>
      </c>
      <c r="P51" s="6">
        <v>14160</v>
      </c>
      <c r="Q51" s="6">
        <v>2001</v>
      </c>
      <c r="R51" s="6">
        <v>5887</v>
      </c>
      <c r="S51" s="6">
        <v>1001</v>
      </c>
      <c r="T51" s="6">
        <v>15130</v>
      </c>
    </row>
    <row r="52" spans="1:20" x14ac:dyDescent="0.45">
      <c r="A52" t="s">
        <v>138</v>
      </c>
      <c r="B52" t="s">
        <v>96</v>
      </c>
      <c r="C52" s="6">
        <v>20950.5</v>
      </c>
      <c r="D52" s="6">
        <v>37827.63671875</v>
      </c>
      <c r="E52" s="6">
        <v>14707.970703125</v>
      </c>
      <c r="F52" s="6">
        <v>1930.075439453125</v>
      </c>
      <c r="G52" s="6">
        <v>687.2916259765625</v>
      </c>
      <c r="H52" s="6">
        <v>1135.6729736328125</v>
      </c>
      <c r="I52" s="6">
        <v>2691.374267578125</v>
      </c>
      <c r="J52" s="6">
        <v>2103.58642578125</v>
      </c>
      <c r="K52" s="6">
        <v>1527.8603515625</v>
      </c>
      <c r="L52" s="6">
        <v>1219.0611572265625</v>
      </c>
      <c r="M52" s="6">
        <v>44633.69140625</v>
      </c>
      <c r="N52" s="6">
        <v>24415.455078125</v>
      </c>
      <c r="O52" s="6">
        <v>29759.021484375</v>
      </c>
      <c r="P52" s="6">
        <v>85098.765625</v>
      </c>
      <c r="Q52" s="6">
        <v>2129.738525390625</v>
      </c>
      <c r="R52" s="6">
        <v>37056.89453125</v>
      </c>
      <c r="S52" s="6">
        <v>4272.36279296875</v>
      </c>
      <c r="T52" s="6">
        <v>45083.02734375</v>
      </c>
    </row>
    <row r="53" spans="1:20" x14ac:dyDescent="0.45">
      <c r="A53" t="s">
        <v>138</v>
      </c>
      <c r="B53" t="s">
        <v>97</v>
      </c>
      <c r="C53" s="6">
        <v>1282.3160400390625</v>
      </c>
      <c r="D53" s="6">
        <v>1764.466552734375</v>
      </c>
      <c r="E53" s="6">
        <v>678.20770263671875</v>
      </c>
      <c r="F53" s="6">
        <v>152.39019775390625</v>
      </c>
      <c r="G53" s="6">
        <v>53.811569213867188</v>
      </c>
      <c r="H53" s="6">
        <v>163.129638671875</v>
      </c>
      <c r="I53" s="6">
        <v>227.20208740234375</v>
      </c>
      <c r="J53" s="6">
        <v>211.64442443847656</v>
      </c>
      <c r="K53" s="6">
        <v>94.340766906738281</v>
      </c>
      <c r="L53" s="6">
        <v>66.642044067382813</v>
      </c>
      <c r="M53" s="6">
        <v>2739.27490234375</v>
      </c>
      <c r="N53" s="6">
        <v>1826.95458984375</v>
      </c>
      <c r="O53" s="6">
        <v>2266.038330078125</v>
      </c>
      <c r="P53" s="6">
        <v>4458.8193359375</v>
      </c>
      <c r="Q53" s="6">
        <v>184.60894775390625</v>
      </c>
      <c r="R53" s="6">
        <v>1990.190673828125</v>
      </c>
      <c r="S53" s="6">
        <v>228.42047119140625</v>
      </c>
      <c r="T53" s="6">
        <v>2517.79736328125</v>
      </c>
    </row>
    <row r="54" spans="1:20" x14ac:dyDescent="0.45">
      <c r="A54" t="s">
        <v>138</v>
      </c>
      <c r="B54" t="s">
        <v>83</v>
      </c>
      <c r="C54" s="6">
        <v>64.666671752929688</v>
      </c>
      <c r="D54" s="6">
        <v>13.333333969116211</v>
      </c>
      <c r="E54" s="6">
        <v>8</v>
      </c>
      <c r="F54" s="6">
        <v>31</v>
      </c>
      <c r="G54" s="6">
        <v>5</v>
      </c>
      <c r="H54" s="6">
        <v>18.666667938232422</v>
      </c>
      <c r="I54" s="6">
        <v>19.166667938232422</v>
      </c>
      <c r="J54" s="6">
        <v>22.166667938232422</v>
      </c>
      <c r="K54" s="6">
        <v>5.5</v>
      </c>
      <c r="L54" s="6">
        <v>3</v>
      </c>
      <c r="M54" s="6">
        <v>141.33334350585938</v>
      </c>
      <c r="N54" s="6">
        <v>154.83334350585938</v>
      </c>
      <c r="O54" s="6">
        <v>197</v>
      </c>
      <c r="P54" s="6">
        <v>136.83334350585938</v>
      </c>
      <c r="Q54" s="6">
        <v>18.833333969116211</v>
      </c>
      <c r="R54" s="6">
        <v>69.833335876464844</v>
      </c>
      <c r="S54" s="6">
        <v>7.8333334922790527</v>
      </c>
      <c r="T54" s="6">
        <v>105.33333587646484</v>
      </c>
    </row>
    <row r="55" spans="1:20" x14ac:dyDescent="0.45">
      <c r="A55" t="s">
        <v>138</v>
      </c>
      <c r="B55" t="s">
        <v>70</v>
      </c>
      <c r="C55" s="6">
        <v>14</v>
      </c>
      <c r="D55" s="6">
        <v>4</v>
      </c>
      <c r="E55" s="6">
        <v>4</v>
      </c>
      <c r="F55" s="6">
        <v>27</v>
      </c>
      <c r="G55" s="6">
        <v>21</v>
      </c>
      <c r="H55" s="6">
        <v>11</v>
      </c>
      <c r="I55" s="6">
        <v>14</v>
      </c>
      <c r="J55" s="6">
        <v>13</v>
      </c>
      <c r="K55" s="6">
        <v>3</v>
      </c>
      <c r="L55" s="6">
        <v>1</v>
      </c>
      <c r="M55" s="6">
        <v>23</v>
      </c>
      <c r="N55" s="6">
        <v>6</v>
      </c>
      <c r="O55" s="6">
        <v>0</v>
      </c>
      <c r="P55" s="6">
        <v>2</v>
      </c>
      <c r="Q55" s="6">
        <v>3</v>
      </c>
      <c r="R55" s="6">
        <v>9</v>
      </c>
      <c r="S55" s="6">
        <v>0</v>
      </c>
      <c r="T55" s="6">
        <v>21</v>
      </c>
    </row>
    <row r="56" spans="1:20" x14ac:dyDescent="0.45">
      <c r="A56" t="s">
        <v>138</v>
      </c>
      <c r="B56" t="s">
        <v>142</v>
      </c>
      <c r="C56" s="6">
        <v>8368</v>
      </c>
      <c r="D56" s="6">
        <v>12751</v>
      </c>
      <c r="E56" s="6">
        <v>11308</v>
      </c>
      <c r="F56" s="6">
        <v>188</v>
      </c>
      <c r="G56" s="6">
        <v>489</v>
      </c>
      <c r="H56" s="6">
        <v>817</v>
      </c>
      <c r="I56" s="6">
        <v>1965</v>
      </c>
      <c r="J56" s="6">
        <v>1685</v>
      </c>
      <c r="K56" s="6">
        <v>984</v>
      </c>
      <c r="L56" s="6">
        <v>757</v>
      </c>
      <c r="M56" s="6">
        <v>16283</v>
      </c>
      <c r="N56" s="6">
        <v>5066</v>
      </c>
      <c r="O56" s="6">
        <v>16610</v>
      </c>
      <c r="P56" s="6">
        <v>34615</v>
      </c>
      <c r="Q56" s="6">
        <v>1373</v>
      </c>
      <c r="R56" s="6">
        <v>15176</v>
      </c>
      <c r="S56" s="6">
        <v>2088</v>
      </c>
      <c r="T56" s="6">
        <v>26017</v>
      </c>
    </row>
    <row r="57" spans="1:20" x14ac:dyDescent="0.45">
      <c r="A57" t="s">
        <v>139</v>
      </c>
      <c r="B57" t="s">
        <v>96</v>
      </c>
      <c r="C57" s="6">
        <v>28213.509765625</v>
      </c>
      <c r="D57" s="6">
        <v>4680.69580078125</v>
      </c>
      <c r="E57" s="6">
        <v>7469.20263671875</v>
      </c>
      <c r="F57" s="6">
        <v>2970.4296875</v>
      </c>
      <c r="G57" s="6">
        <v>831.00018310546875</v>
      </c>
      <c r="H57" s="6">
        <v>1399.1522216796875</v>
      </c>
      <c r="I57" s="6">
        <v>3704.62646484375</v>
      </c>
      <c r="J57" s="6">
        <v>2137.2880859375</v>
      </c>
      <c r="K57" s="6">
        <v>2221.52490234375</v>
      </c>
      <c r="L57" s="6">
        <v>1051.31884765625</v>
      </c>
      <c r="M57" s="6">
        <v>46173.83984375</v>
      </c>
      <c r="N57" s="6">
        <v>37659.43359375</v>
      </c>
      <c r="O57" s="6">
        <v>36836.15625</v>
      </c>
      <c r="P57" s="6">
        <v>112797.96875</v>
      </c>
      <c r="Q57" s="6">
        <v>2161.582275390625</v>
      </c>
      <c r="R57" s="6">
        <v>62036.45703125</v>
      </c>
      <c r="S57" s="6">
        <v>7029.65576171875</v>
      </c>
      <c r="T57" s="6">
        <v>85129.53125</v>
      </c>
    </row>
    <row r="58" spans="1:20" x14ac:dyDescent="0.45">
      <c r="A58" t="s">
        <v>139</v>
      </c>
      <c r="B58" t="s">
        <v>97</v>
      </c>
      <c r="C58" s="6">
        <v>1720.7440185546875</v>
      </c>
      <c r="D58" s="6">
        <v>270.36984252929688</v>
      </c>
      <c r="E58" s="6">
        <v>383.71197509765625</v>
      </c>
      <c r="F58" s="6">
        <v>211.74215698242188</v>
      </c>
      <c r="G58" s="6">
        <v>55.653656005859375</v>
      </c>
      <c r="H58" s="6">
        <v>185.66339111328125</v>
      </c>
      <c r="I58" s="6">
        <v>868.565185546875</v>
      </c>
      <c r="J58" s="6">
        <v>465.40087890625</v>
      </c>
      <c r="K58" s="6">
        <v>233.9393310546875</v>
      </c>
      <c r="L58" s="6">
        <v>179.65817260742188</v>
      </c>
      <c r="M58" s="6">
        <v>3640.681640625</v>
      </c>
      <c r="N58" s="6">
        <v>3003.556884765625</v>
      </c>
      <c r="O58" s="6">
        <v>3447.480712890625</v>
      </c>
      <c r="P58" s="6">
        <v>6502.77392578125</v>
      </c>
      <c r="Q58" s="6">
        <v>136.86128234863281</v>
      </c>
      <c r="R58" s="6">
        <v>3775.064453125</v>
      </c>
      <c r="S58" s="6">
        <v>392.69219970703125</v>
      </c>
      <c r="T58" s="6">
        <v>4802.2724609375</v>
      </c>
    </row>
    <row r="59" spans="1:20" x14ac:dyDescent="0.45">
      <c r="A59" t="s">
        <v>139</v>
      </c>
      <c r="B59" t="s">
        <v>83</v>
      </c>
      <c r="C59" s="6">
        <v>78.333335876464844</v>
      </c>
      <c r="D59" s="6">
        <v>13.333333969116211</v>
      </c>
      <c r="E59" s="6">
        <v>6.8333334922790527</v>
      </c>
      <c r="F59" s="6">
        <v>17.833333969116211</v>
      </c>
      <c r="G59" s="6">
        <v>3.3333334922790527</v>
      </c>
      <c r="H59" s="6">
        <v>24</v>
      </c>
      <c r="I59" s="6">
        <v>34.166667938232422</v>
      </c>
      <c r="J59" s="6">
        <v>56.166667938232422</v>
      </c>
      <c r="K59" s="6">
        <v>32.166667938232422</v>
      </c>
      <c r="L59" s="6">
        <v>28</v>
      </c>
      <c r="M59" s="6">
        <v>277.33334350585938</v>
      </c>
      <c r="N59" s="6">
        <v>261.33334350585938</v>
      </c>
      <c r="O59" s="6">
        <v>363.16668701171875</v>
      </c>
      <c r="P59" s="6">
        <v>256.5</v>
      </c>
      <c r="Q59" s="6">
        <v>9</v>
      </c>
      <c r="R59" s="6">
        <v>183</v>
      </c>
      <c r="S59" s="6">
        <v>13.333333969116211</v>
      </c>
      <c r="T59" s="6">
        <v>171.33334350585938</v>
      </c>
    </row>
    <row r="60" spans="1:20" x14ac:dyDescent="0.45">
      <c r="A60" t="s">
        <v>139</v>
      </c>
      <c r="B60" t="s">
        <v>70</v>
      </c>
      <c r="C60" s="6">
        <v>17</v>
      </c>
      <c r="D60" s="6">
        <v>1</v>
      </c>
      <c r="E60" s="6">
        <v>11</v>
      </c>
      <c r="F60" s="6">
        <v>11</v>
      </c>
      <c r="G60" s="6">
        <v>0</v>
      </c>
      <c r="H60" s="6">
        <v>6</v>
      </c>
      <c r="I60" s="6">
        <v>21</v>
      </c>
      <c r="J60" s="6">
        <v>67</v>
      </c>
      <c r="K60" s="6">
        <v>11</v>
      </c>
      <c r="L60" s="6">
        <v>54</v>
      </c>
      <c r="M60" s="6">
        <v>25</v>
      </c>
      <c r="N60" s="6">
        <v>20</v>
      </c>
      <c r="O60" s="6">
        <v>4</v>
      </c>
      <c r="P60" s="6">
        <v>3</v>
      </c>
      <c r="Q60" s="6">
        <v>4</v>
      </c>
      <c r="R60" s="6">
        <v>1</v>
      </c>
      <c r="S60" s="6">
        <v>1</v>
      </c>
      <c r="T60" s="6">
        <v>17</v>
      </c>
    </row>
    <row r="61" spans="1:20" x14ac:dyDescent="0.45">
      <c r="A61" t="s">
        <v>139</v>
      </c>
      <c r="B61" t="s">
        <v>142</v>
      </c>
      <c r="C61" s="6">
        <v>13687</v>
      </c>
      <c r="D61" s="6">
        <v>4673</v>
      </c>
      <c r="E61" s="6">
        <v>6837</v>
      </c>
      <c r="F61" s="6">
        <v>1147</v>
      </c>
      <c r="G61" s="6">
        <v>702</v>
      </c>
      <c r="H61" s="6">
        <v>1536</v>
      </c>
      <c r="I61" s="6">
        <v>3441</v>
      </c>
      <c r="J61" s="6">
        <v>2254</v>
      </c>
      <c r="K61" s="6">
        <v>1692</v>
      </c>
      <c r="L61" s="6">
        <v>982</v>
      </c>
      <c r="M61" s="6">
        <v>25721</v>
      </c>
      <c r="N61" s="6">
        <v>9783</v>
      </c>
      <c r="O61" s="6">
        <v>29644</v>
      </c>
      <c r="P61" s="6">
        <v>59652</v>
      </c>
      <c r="Q61" s="6">
        <v>1914</v>
      </c>
      <c r="R61" s="6">
        <v>26586</v>
      </c>
      <c r="S61" s="6">
        <v>4775</v>
      </c>
      <c r="T61" s="6">
        <v>44677</v>
      </c>
    </row>
    <row r="62" spans="1:20" x14ac:dyDescent="0.45">
      <c r="A62" t="s">
        <v>107</v>
      </c>
      <c r="B62" t="s">
        <v>96</v>
      </c>
      <c r="C62" s="6">
        <v>125915.390625</v>
      </c>
      <c r="D62" s="6">
        <v>60284.4140625</v>
      </c>
      <c r="E62" s="6">
        <v>79163.5703125</v>
      </c>
      <c r="F62" s="6">
        <v>11506.7705078125</v>
      </c>
      <c r="G62" s="6">
        <v>3188.28466796875</v>
      </c>
      <c r="H62" s="6">
        <v>7016.1064453125</v>
      </c>
      <c r="I62" s="6">
        <v>11721.4072265625</v>
      </c>
      <c r="J62" s="6">
        <v>6423.96875</v>
      </c>
      <c r="K62" s="6">
        <v>15904.5693359375</v>
      </c>
      <c r="L62" s="6">
        <v>3645.668701171875</v>
      </c>
      <c r="M62" s="6">
        <v>182943.859375</v>
      </c>
      <c r="N62" s="6">
        <v>117527.8828125</v>
      </c>
      <c r="O62" s="6">
        <v>130021.2109375</v>
      </c>
      <c r="P62" s="6">
        <v>248586.828125</v>
      </c>
      <c r="Q62" s="6">
        <v>14885.126953125</v>
      </c>
      <c r="R62" s="6">
        <v>160622.640625</v>
      </c>
      <c r="S62" s="6">
        <v>40940.42578125</v>
      </c>
      <c r="T62" s="6">
        <v>448580</v>
      </c>
    </row>
    <row r="63" spans="1:20" x14ac:dyDescent="0.45">
      <c r="A63" t="s">
        <v>107</v>
      </c>
      <c r="B63" t="s">
        <v>97</v>
      </c>
      <c r="C63" s="6">
        <v>4018.416748046875</v>
      </c>
      <c r="D63" s="6">
        <v>854.5</v>
      </c>
      <c r="E63" s="6">
        <v>884</v>
      </c>
      <c r="F63" s="6">
        <v>966.41668701171875</v>
      </c>
      <c r="G63" s="6">
        <v>447.5</v>
      </c>
      <c r="H63" s="6">
        <v>1048</v>
      </c>
      <c r="I63" s="6">
        <v>991</v>
      </c>
      <c r="J63" s="6">
        <v>960.25</v>
      </c>
      <c r="K63" s="6">
        <v>1793.8333740234375</v>
      </c>
      <c r="L63" s="6">
        <v>459.16668701171875</v>
      </c>
      <c r="M63" s="6">
        <v>9243.6669921875</v>
      </c>
      <c r="N63" s="6">
        <v>3214.75</v>
      </c>
      <c r="O63" s="6">
        <v>7510.25</v>
      </c>
      <c r="P63" s="6">
        <v>5055.4169921875</v>
      </c>
      <c r="Q63" s="6">
        <v>350.16668701171875</v>
      </c>
      <c r="R63" s="6">
        <v>2295.33349609375</v>
      </c>
      <c r="S63" s="6">
        <v>1357</v>
      </c>
      <c r="T63" s="6">
        <v>5804.33349609375</v>
      </c>
    </row>
    <row r="64" spans="1:20" x14ac:dyDescent="0.45">
      <c r="A64" t="s">
        <v>107</v>
      </c>
      <c r="B64" t="s">
        <v>83</v>
      </c>
      <c r="C64" s="6">
        <v>189</v>
      </c>
      <c r="D64" s="6">
        <v>59</v>
      </c>
      <c r="E64" s="6">
        <v>120</v>
      </c>
      <c r="F64" s="6">
        <v>72</v>
      </c>
      <c r="G64" s="6">
        <v>52</v>
      </c>
      <c r="H64" s="6">
        <v>71</v>
      </c>
      <c r="I64" s="6">
        <v>42</v>
      </c>
      <c r="J64" s="6">
        <v>91</v>
      </c>
      <c r="K64" s="6">
        <v>175</v>
      </c>
      <c r="L64" s="6">
        <v>45</v>
      </c>
      <c r="M64" s="6">
        <v>498</v>
      </c>
      <c r="N64" s="6">
        <v>167</v>
      </c>
      <c r="O64" s="6">
        <v>87</v>
      </c>
      <c r="P64" s="6">
        <v>27</v>
      </c>
      <c r="Q64" s="6">
        <v>68</v>
      </c>
      <c r="R64" s="6">
        <v>55</v>
      </c>
      <c r="S64" s="6">
        <v>254</v>
      </c>
      <c r="T64" s="6">
        <v>339</v>
      </c>
    </row>
    <row r="65" spans="1:20" x14ac:dyDescent="0.45">
      <c r="A65" t="s">
        <v>107</v>
      </c>
      <c r="B65" t="s">
        <v>70</v>
      </c>
      <c r="C65" s="6">
        <v>359</v>
      </c>
      <c r="D65" s="6">
        <v>75</v>
      </c>
      <c r="E65" s="6">
        <v>346</v>
      </c>
      <c r="F65" s="6">
        <v>144</v>
      </c>
      <c r="G65" s="6">
        <v>94</v>
      </c>
      <c r="H65" s="6">
        <v>117</v>
      </c>
      <c r="I65" s="6">
        <v>40</v>
      </c>
      <c r="J65" s="6">
        <v>130</v>
      </c>
      <c r="K65" s="6">
        <v>247</v>
      </c>
      <c r="L65" s="6">
        <v>175</v>
      </c>
      <c r="M65" s="6">
        <v>690</v>
      </c>
      <c r="N65" s="6">
        <v>199</v>
      </c>
      <c r="O65" s="6">
        <v>78</v>
      </c>
      <c r="P65" s="6">
        <v>30</v>
      </c>
      <c r="Q65" s="6">
        <v>64</v>
      </c>
      <c r="R65" s="6">
        <v>64</v>
      </c>
      <c r="S65" s="6">
        <v>300</v>
      </c>
      <c r="T65" s="6">
        <v>561</v>
      </c>
    </row>
    <row r="66" spans="1:20" x14ac:dyDescent="0.45">
      <c r="A66" t="s">
        <v>107</v>
      </c>
      <c r="B66" t="s">
        <v>142</v>
      </c>
      <c r="C66" s="6">
        <v>43798</v>
      </c>
      <c r="D66" s="6">
        <v>37516</v>
      </c>
      <c r="E66" s="6">
        <v>3788</v>
      </c>
      <c r="F66" s="6">
        <v>5973</v>
      </c>
      <c r="G66" s="6">
        <v>2417</v>
      </c>
      <c r="H66" s="6">
        <v>6702</v>
      </c>
      <c r="I66" s="6">
        <v>10803</v>
      </c>
      <c r="J66" s="6">
        <v>6115</v>
      </c>
      <c r="K66" s="6">
        <v>13797</v>
      </c>
      <c r="L66" s="6">
        <v>2799</v>
      </c>
      <c r="M66" s="6">
        <v>84567</v>
      </c>
      <c r="N66" s="6">
        <v>20681</v>
      </c>
      <c r="O66" s="6">
        <v>74601</v>
      </c>
      <c r="P66" s="6">
        <v>78253</v>
      </c>
      <c r="Q66" s="6">
        <v>12844</v>
      </c>
      <c r="R66" s="6">
        <v>62279</v>
      </c>
      <c r="S66" s="6">
        <v>10102</v>
      </c>
      <c r="T66" s="6">
        <v>95166</v>
      </c>
    </row>
    <row r="67" spans="1:20" x14ac:dyDescent="0.45">
      <c r="A67" t="s">
        <v>108</v>
      </c>
      <c r="B67" t="s">
        <v>96</v>
      </c>
      <c r="C67" s="6">
        <v>69500.109375</v>
      </c>
      <c r="D67" s="6">
        <v>16176.33984375</v>
      </c>
      <c r="E67" s="6">
        <v>28161.0859375</v>
      </c>
      <c r="F67" s="6">
        <v>8582.7138671875</v>
      </c>
      <c r="G67" s="6">
        <v>2266.083740234375</v>
      </c>
      <c r="H67" s="6">
        <v>3542.2705078125</v>
      </c>
      <c r="I67" s="6">
        <v>3493.745361328125</v>
      </c>
      <c r="J67" s="6">
        <v>1470.4873046875</v>
      </c>
      <c r="K67" s="6">
        <v>2205.69970703125</v>
      </c>
      <c r="L67" s="6">
        <v>1061.0601806640625</v>
      </c>
      <c r="M67" s="6">
        <v>62307.90625</v>
      </c>
      <c r="N67" s="6">
        <v>37511.0390625</v>
      </c>
      <c r="O67" s="6">
        <v>37839.16796875</v>
      </c>
      <c r="P67" s="6">
        <v>104498.0625</v>
      </c>
      <c r="Q67" s="6">
        <v>5612.9267578125</v>
      </c>
      <c r="R67" s="6">
        <v>91220.9296875</v>
      </c>
      <c r="S67" s="6">
        <v>13212.3427734375</v>
      </c>
      <c r="T67" s="6">
        <v>129118.6328125</v>
      </c>
    </row>
    <row r="68" spans="1:20" x14ac:dyDescent="0.45">
      <c r="A68" t="s">
        <v>108</v>
      </c>
      <c r="B68" t="s">
        <v>97</v>
      </c>
      <c r="C68" s="6">
        <v>21397.958984375</v>
      </c>
      <c r="D68" s="6">
        <v>4858.759765625</v>
      </c>
      <c r="E68" s="6">
        <v>8056.640625</v>
      </c>
      <c r="F68" s="6">
        <v>2630.522705078125</v>
      </c>
      <c r="G68" s="6">
        <v>777.95135498046875</v>
      </c>
      <c r="H68" s="6">
        <v>1466.69921875</v>
      </c>
      <c r="I68" s="6">
        <v>1190.57568359375</v>
      </c>
      <c r="J68" s="6">
        <v>578.2542724609375</v>
      </c>
      <c r="K68" s="6">
        <v>730.52825927734375</v>
      </c>
      <c r="L68" s="6">
        <v>319.30319213867188</v>
      </c>
      <c r="M68" s="6">
        <v>20019.10546875</v>
      </c>
      <c r="N68" s="6">
        <v>11474.703125</v>
      </c>
      <c r="O68" s="6">
        <v>13762.7451171875</v>
      </c>
      <c r="P68" s="6">
        <v>32352.69140625</v>
      </c>
      <c r="Q68" s="6">
        <v>1778.702392578125</v>
      </c>
      <c r="R68" s="6">
        <v>26591.91796875</v>
      </c>
      <c r="S68" s="6">
        <v>3879.19140625</v>
      </c>
      <c r="T68" s="6">
        <v>38117.6796875</v>
      </c>
    </row>
    <row r="69" spans="1:20" x14ac:dyDescent="0.45">
      <c r="A69" t="s">
        <v>108</v>
      </c>
      <c r="B69" t="s">
        <v>83</v>
      </c>
      <c r="C69" s="6">
        <v>264.83331298828125</v>
      </c>
      <c r="D69" s="6">
        <v>27</v>
      </c>
      <c r="E69" s="6">
        <v>11.666666030883789</v>
      </c>
      <c r="F69" s="6">
        <v>18.5</v>
      </c>
      <c r="G69" s="6">
        <v>17</v>
      </c>
      <c r="H69" s="6">
        <v>71.333328247070313</v>
      </c>
      <c r="I69" s="6">
        <v>37</v>
      </c>
      <c r="J69" s="6">
        <v>42</v>
      </c>
      <c r="K69" s="6">
        <v>17.666666030883789</v>
      </c>
      <c r="L69" s="6">
        <v>4.3333330154418945</v>
      </c>
      <c r="M69" s="6">
        <v>279.5</v>
      </c>
      <c r="N69" s="6">
        <v>85</v>
      </c>
      <c r="O69" s="6">
        <v>203.33332824707031</v>
      </c>
      <c r="P69" s="6">
        <v>125</v>
      </c>
      <c r="Q69" s="6">
        <v>103</v>
      </c>
      <c r="R69" s="6">
        <v>45</v>
      </c>
      <c r="S69" s="6">
        <v>39</v>
      </c>
      <c r="T69" s="6">
        <v>143.33332824707031</v>
      </c>
    </row>
    <row r="70" spans="1:20" x14ac:dyDescent="0.45">
      <c r="A70" t="s">
        <v>108</v>
      </c>
      <c r="B70" t="s">
        <v>70</v>
      </c>
      <c r="C70" s="6">
        <v>394</v>
      </c>
      <c r="D70" s="6">
        <v>63</v>
      </c>
      <c r="E70" s="6">
        <v>19</v>
      </c>
      <c r="F70" s="6">
        <v>32</v>
      </c>
      <c r="G70" s="6">
        <v>22</v>
      </c>
      <c r="H70" s="6">
        <v>33</v>
      </c>
      <c r="I70" s="6">
        <v>18</v>
      </c>
      <c r="J70" s="6">
        <v>35</v>
      </c>
      <c r="K70" s="6">
        <v>18</v>
      </c>
      <c r="L70" s="6">
        <v>3</v>
      </c>
      <c r="M70" s="6">
        <v>164</v>
      </c>
      <c r="N70" s="6">
        <v>81</v>
      </c>
      <c r="O70" s="6">
        <v>46</v>
      </c>
      <c r="P70" s="6">
        <v>52</v>
      </c>
      <c r="Q70" s="6">
        <v>76</v>
      </c>
      <c r="R70" s="6">
        <v>24</v>
      </c>
      <c r="S70" s="6">
        <v>33</v>
      </c>
      <c r="T70" s="6">
        <v>106</v>
      </c>
    </row>
    <row r="71" spans="1:20" x14ac:dyDescent="0.45">
      <c r="A71" t="s">
        <v>108</v>
      </c>
      <c r="B71" t="s">
        <v>142</v>
      </c>
      <c r="C71" s="6">
        <v>36204</v>
      </c>
      <c r="D71" s="6">
        <v>15960</v>
      </c>
      <c r="E71" s="6">
        <v>5429</v>
      </c>
      <c r="F71" s="6">
        <v>2689</v>
      </c>
      <c r="G71" s="6">
        <v>2105</v>
      </c>
      <c r="H71" s="6">
        <v>3621</v>
      </c>
      <c r="I71" s="6">
        <v>3132</v>
      </c>
      <c r="J71" s="6">
        <v>1506</v>
      </c>
      <c r="K71" s="6">
        <v>1925</v>
      </c>
      <c r="L71" s="6">
        <v>979</v>
      </c>
      <c r="M71" s="6">
        <v>33254</v>
      </c>
      <c r="N71" s="6">
        <v>12414</v>
      </c>
      <c r="O71" s="6">
        <v>28122</v>
      </c>
      <c r="P71" s="6">
        <v>55405</v>
      </c>
      <c r="Q71" s="6">
        <v>4806</v>
      </c>
      <c r="R71" s="6">
        <v>24937</v>
      </c>
      <c r="S71" s="6">
        <v>7678</v>
      </c>
      <c r="T71" s="6">
        <v>54218</v>
      </c>
    </row>
    <row r="72" spans="1:20" x14ac:dyDescent="0.45">
      <c r="A72" t="s">
        <v>109</v>
      </c>
      <c r="B72" t="s">
        <v>96</v>
      </c>
      <c r="C72" s="6">
        <v>132370.1875</v>
      </c>
      <c r="D72" s="6">
        <v>16372.6953125</v>
      </c>
      <c r="E72" s="6">
        <v>33349.9609375</v>
      </c>
      <c r="F72" s="6">
        <v>12682.396484375</v>
      </c>
      <c r="G72" s="6">
        <v>3277.2431640625</v>
      </c>
      <c r="H72" s="6">
        <v>5665.76708984375</v>
      </c>
      <c r="I72" s="6">
        <v>9852.66015625</v>
      </c>
      <c r="J72" s="6">
        <v>5912.4580078125</v>
      </c>
      <c r="K72" s="6">
        <v>8477.5537109375</v>
      </c>
      <c r="L72" s="6">
        <v>3015.7060546875</v>
      </c>
      <c r="M72" s="6">
        <v>144074.84375</v>
      </c>
      <c r="N72" s="6">
        <v>94949.7890625</v>
      </c>
      <c r="O72" s="6">
        <v>137288.953125</v>
      </c>
      <c r="P72" s="6">
        <v>391928.90625</v>
      </c>
      <c r="Q72" s="6">
        <v>6893.26611328125</v>
      </c>
      <c r="R72" s="6">
        <v>147440.578125</v>
      </c>
      <c r="S72" s="6">
        <v>36156.04296875</v>
      </c>
      <c r="T72" s="6">
        <v>367043.9375</v>
      </c>
    </row>
    <row r="73" spans="1:20" x14ac:dyDescent="0.45">
      <c r="A73" t="s">
        <v>109</v>
      </c>
      <c r="B73" t="s">
        <v>97</v>
      </c>
      <c r="C73" s="6">
        <v>7176.5498046875</v>
      </c>
      <c r="D73" s="6">
        <v>810.2403564453125</v>
      </c>
      <c r="E73" s="6">
        <v>1010.4210815429688</v>
      </c>
      <c r="F73" s="6">
        <v>875.4112548828125</v>
      </c>
      <c r="G73" s="6">
        <v>376.1290283203125</v>
      </c>
      <c r="H73" s="6">
        <v>814.45672607421875</v>
      </c>
      <c r="I73" s="6">
        <v>623.53411865234375</v>
      </c>
      <c r="J73" s="6">
        <v>555.871826171875</v>
      </c>
      <c r="K73" s="6">
        <v>673.9854736328125</v>
      </c>
      <c r="L73" s="6">
        <v>297.42422485351563</v>
      </c>
      <c r="M73" s="6">
        <v>7193.646484375</v>
      </c>
      <c r="N73" s="6">
        <v>4216.9951171875</v>
      </c>
      <c r="O73" s="6">
        <v>8437.9814453125</v>
      </c>
      <c r="P73" s="6">
        <v>12950.8681640625</v>
      </c>
      <c r="Q73" s="6">
        <v>322.6407470703125</v>
      </c>
      <c r="R73" s="6">
        <v>5526.10546875</v>
      </c>
      <c r="S73" s="6">
        <v>1157.0396728515625</v>
      </c>
      <c r="T73" s="6">
        <v>12026.09765625</v>
      </c>
    </row>
    <row r="74" spans="1:20" x14ac:dyDescent="0.45">
      <c r="A74" t="s">
        <v>109</v>
      </c>
      <c r="B74" t="s">
        <v>83</v>
      </c>
      <c r="C74" s="6">
        <v>174</v>
      </c>
      <c r="D74" s="6">
        <v>37</v>
      </c>
      <c r="E74" s="6">
        <v>9</v>
      </c>
      <c r="F74" s="6">
        <v>44</v>
      </c>
      <c r="G74" s="6">
        <v>34</v>
      </c>
      <c r="H74" s="6">
        <v>61</v>
      </c>
      <c r="I74" s="6">
        <v>45</v>
      </c>
      <c r="J74" s="6">
        <v>34</v>
      </c>
      <c r="K74" s="6">
        <v>29</v>
      </c>
      <c r="L74" s="6">
        <v>28</v>
      </c>
      <c r="M74" s="6">
        <v>183</v>
      </c>
      <c r="N74" s="6">
        <v>102</v>
      </c>
      <c r="O74" s="6">
        <v>33</v>
      </c>
      <c r="P74" s="6">
        <v>21</v>
      </c>
      <c r="Q74" s="6">
        <v>22</v>
      </c>
      <c r="R74" s="6">
        <v>15</v>
      </c>
      <c r="S74" s="6">
        <v>11</v>
      </c>
      <c r="T74" s="6">
        <v>85</v>
      </c>
    </row>
    <row r="75" spans="1:20" x14ac:dyDescent="0.45">
      <c r="A75" t="s">
        <v>109</v>
      </c>
      <c r="B75" t="s">
        <v>70</v>
      </c>
      <c r="C75" s="6">
        <v>169</v>
      </c>
      <c r="D75" s="6">
        <v>67</v>
      </c>
      <c r="E75" s="6">
        <v>12</v>
      </c>
      <c r="F75" s="6">
        <v>70</v>
      </c>
      <c r="G75" s="6">
        <v>35</v>
      </c>
      <c r="H75" s="6">
        <v>59</v>
      </c>
      <c r="I75" s="6">
        <v>47</v>
      </c>
      <c r="J75" s="6">
        <v>53</v>
      </c>
      <c r="K75" s="6">
        <v>35</v>
      </c>
      <c r="L75" s="6">
        <v>53</v>
      </c>
      <c r="M75" s="6">
        <v>167</v>
      </c>
      <c r="N75" s="6">
        <v>94</v>
      </c>
      <c r="O75" s="6">
        <v>10</v>
      </c>
      <c r="P75" s="6">
        <v>10</v>
      </c>
      <c r="Q75" s="6">
        <v>17</v>
      </c>
      <c r="R75" s="6">
        <v>3</v>
      </c>
      <c r="S75" s="6">
        <v>6</v>
      </c>
      <c r="T75" s="6">
        <v>48</v>
      </c>
    </row>
    <row r="76" spans="1:20" x14ac:dyDescent="0.45">
      <c r="A76" t="s">
        <v>109</v>
      </c>
      <c r="B76" t="s">
        <v>142</v>
      </c>
      <c r="C76" s="6">
        <v>47700</v>
      </c>
      <c r="D76" s="6">
        <v>17092</v>
      </c>
      <c r="E76" s="6">
        <v>13812</v>
      </c>
      <c r="F76" s="6">
        <v>5717</v>
      </c>
      <c r="G76" s="6">
        <v>3011</v>
      </c>
      <c r="H76" s="6">
        <v>7008</v>
      </c>
      <c r="I76" s="6">
        <v>10905</v>
      </c>
      <c r="J76" s="6">
        <v>7125</v>
      </c>
      <c r="K76" s="6">
        <v>8298</v>
      </c>
      <c r="L76" s="6">
        <v>2960</v>
      </c>
      <c r="M76" s="6">
        <v>81450</v>
      </c>
      <c r="N76" s="6">
        <v>29071</v>
      </c>
      <c r="O76" s="6">
        <v>86986</v>
      </c>
      <c r="P76" s="6">
        <v>107569</v>
      </c>
      <c r="Q76" s="6">
        <v>6727</v>
      </c>
      <c r="R76" s="6">
        <v>50360</v>
      </c>
      <c r="S76" s="6">
        <v>11199</v>
      </c>
      <c r="T76" s="6">
        <v>99805</v>
      </c>
    </row>
    <row r="77" spans="1:20" x14ac:dyDescent="0.45">
      <c r="A77" t="s">
        <v>110</v>
      </c>
      <c r="B77" t="s">
        <v>96</v>
      </c>
      <c r="C77" s="6">
        <v>508327.6875</v>
      </c>
      <c r="D77" s="6">
        <v>88539.6875</v>
      </c>
      <c r="E77" s="6">
        <v>287609.40625</v>
      </c>
      <c r="F77" s="6">
        <v>41848.765625</v>
      </c>
      <c r="G77" s="6">
        <v>12745.685546875</v>
      </c>
      <c r="H77" s="6">
        <v>33876.0625</v>
      </c>
      <c r="I77" s="6">
        <v>31383.060546875</v>
      </c>
      <c r="J77" s="6">
        <v>28528.6015625</v>
      </c>
      <c r="K77" s="6">
        <v>57580.65234375</v>
      </c>
      <c r="L77" s="6">
        <v>12142.9580078125</v>
      </c>
      <c r="M77" s="6">
        <v>608310.875</v>
      </c>
      <c r="N77" s="6">
        <v>447389.125</v>
      </c>
      <c r="O77" s="6">
        <v>602290.375</v>
      </c>
      <c r="P77" s="6">
        <v>956453.125</v>
      </c>
      <c r="Q77" s="6">
        <v>57394.83984375</v>
      </c>
      <c r="R77" s="6">
        <v>504467.78125</v>
      </c>
      <c r="S77" s="6">
        <v>121039.046875</v>
      </c>
      <c r="T77" s="6">
        <v>1632053.125</v>
      </c>
    </row>
    <row r="78" spans="1:20" x14ac:dyDescent="0.45">
      <c r="A78" t="s">
        <v>110</v>
      </c>
      <c r="B78" t="s">
        <v>97</v>
      </c>
      <c r="C78" s="6">
        <v>63234.796875</v>
      </c>
      <c r="D78" s="6">
        <v>14057.9697265625</v>
      </c>
      <c r="E78" s="6">
        <v>33065.29296875</v>
      </c>
      <c r="F78" s="6">
        <v>7932.59716796875</v>
      </c>
      <c r="G78" s="6">
        <v>2636.901123046875</v>
      </c>
      <c r="H78" s="6">
        <v>6726.23193359375</v>
      </c>
      <c r="I78" s="6">
        <v>5124.328125</v>
      </c>
      <c r="J78" s="6">
        <v>6435.85546875</v>
      </c>
      <c r="K78" s="6">
        <v>10262.9609375</v>
      </c>
      <c r="L78" s="6">
        <v>2764.69580078125</v>
      </c>
      <c r="M78" s="6">
        <v>89186.5703125</v>
      </c>
      <c r="N78" s="6">
        <v>57117.8671875</v>
      </c>
      <c r="O78" s="6">
        <v>83462.1953125</v>
      </c>
      <c r="P78" s="6">
        <v>113216.6796875</v>
      </c>
      <c r="Q78" s="6">
        <v>6757.59814453125</v>
      </c>
      <c r="R78" s="6">
        <v>62432.82421875</v>
      </c>
      <c r="S78" s="6">
        <v>14908.759765625</v>
      </c>
      <c r="T78" s="6">
        <v>190338.453125</v>
      </c>
    </row>
    <row r="79" spans="1:20" x14ac:dyDescent="0.45">
      <c r="A79" t="s">
        <v>110</v>
      </c>
      <c r="B79" t="s">
        <v>83</v>
      </c>
      <c r="C79" s="6">
        <v>569.84210205078125</v>
      </c>
      <c r="D79" s="6">
        <v>360.3157958984375</v>
      </c>
      <c r="E79" s="6">
        <v>127.68421173095703</v>
      </c>
      <c r="F79" s="6">
        <v>347</v>
      </c>
      <c r="G79" s="6">
        <v>189</v>
      </c>
      <c r="H79" s="6">
        <v>236.89474487304688</v>
      </c>
      <c r="I79" s="6">
        <v>134.10525512695313</v>
      </c>
      <c r="J79" s="6">
        <v>293</v>
      </c>
      <c r="K79" s="6">
        <v>423</v>
      </c>
      <c r="L79" s="6">
        <v>168</v>
      </c>
      <c r="M79" s="6">
        <v>1798.8421630859375</v>
      </c>
      <c r="N79" s="6">
        <v>557</v>
      </c>
      <c r="O79" s="6">
        <v>1155</v>
      </c>
      <c r="P79" s="6">
        <v>565.10528564453125</v>
      </c>
      <c r="Q79" s="6">
        <v>110</v>
      </c>
      <c r="R79" s="6">
        <v>476.57894897460938</v>
      </c>
      <c r="S79" s="6">
        <v>292</v>
      </c>
      <c r="T79" s="6">
        <v>1192</v>
      </c>
    </row>
    <row r="80" spans="1:20" x14ac:dyDescent="0.45">
      <c r="A80" t="s">
        <v>110</v>
      </c>
      <c r="B80" t="s">
        <v>70</v>
      </c>
      <c r="C80" s="6">
        <v>721</v>
      </c>
      <c r="D80" s="6">
        <v>440</v>
      </c>
      <c r="E80" s="6">
        <v>127</v>
      </c>
      <c r="F80" s="6">
        <v>584</v>
      </c>
      <c r="G80" s="6">
        <v>320</v>
      </c>
      <c r="H80" s="6">
        <v>263</v>
      </c>
      <c r="I80" s="6">
        <v>107</v>
      </c>
      <c r="J80" s="6">
        <v>425</v>
      </c>
      <c r="K80" s="6">
        <v>611</v>
      </c>
      <c r="L80" s="6">
        <v>428</v>
      </c>
      <c r="M80" s="6">
        <v>1724</v>
      </c>
      <c r="N80" s="6">
        <v>906</v>
      </c>
      <c r="O80" s="6">
        <v>517</v>
      </c>
      <c r="P80" s="6">
        <v>133</v>
      </c>
      <c r="Q80" s="6">
        <v>123</v>
      </c>
      <c r="R80" s="6">
        <v>335</v>
      </c>
      <c r="S80" s="6">
        <v>420</v>
      </c>
      <c r="T80" s="6">
        <v>1494</v>
      </c>
    </row>
    <row r="81" spans="1:20" x14ac:dyDescent="0.45">
      <c r="A81" t="s">
        <v>110</v>
      </c>
      <c r="B81" t="s">
        <v>142</v>
      </c>
      <c r="C81" s="6">
        <v>115287</v>
      </c>
      <c r="D81" s="6">
        <v>34995</v>
      </c>
      <c r="E81" s="6">
        <v>19296</v>
      </c>
      <c r="F81" s="6">
        <v>31163</v>
      </c>
      <c r="G81" s="6">
        <v>12330</v>
      </c>
      <c r="H81" s="6">
        <v>23235</v>
      </c>
      <c r="I81" s="6">
        <v>36568</v>
      </c>
      <c r="J81" s="6">
        <v>19332</v>
      </c>
      <c r="K81" s="6">
        <v>46417</v>
      </c>
      <c r="L81" s="6">
        <v>13688</v>
      </c>
      <c r="M81" s="6">
        <v>245998</v>
      </c>
      <c r="N81" s="6">
        <v>47906</v>
      </c>
      <c r="O81" s="6">
        <v>130067</v>
      </c>
      <c r="P81" s="6">
        <v>87693</v>
      </c>
      <c r="Q81" s="6">
        <v>6231</v>
      </c>
      <c r="R81" s="6">
        <v>71664</v>
      </c>
      <c r="S81" s="6">
        <v>16256</v>
      </c>
      <c r="T81" s="6">
        <v>134394</v>
      </c>
    </row>
    <row r="82" spans="1:20" x14ac:dyDescent="0.45">
      <c r="A82" t="s">
        <v>111</v>
      </c>
      <c r="B82" t="s">
        <v>96</v>
      </c>
      <c r="C82" s="6">
        <v>82379.5703125</v>
      </c>
      <c r="D82" s="6">
        <v>36242.58203125</v>
      </c>
      <c r="E82" s="6">
        <v>37243.4609375</v>
      </c>
      <c r="F82" s="6">
        <v>8628.7353515625</v>
      </c>
      <c r="G82" s="6">
        <v>1950.5</v>
      </c>
      <c r="H82" s="6">
        <v>2479.264404296875</v>
      </c>
      <c r="I82" s="6">
        <v>7815.1220703125</v>
      </c>
      <c r="J82" s="6">
        <v>2682.247802734375</v>
      </c>
      <c r="K82" s="6">
        <v>3856.55712890625</v>
      </c>
      <c r="L82" s="6">
        <v>1900.731689453125</v>
      </c>
      <c r="M82" s="6">
        <v>95896.4921875</v>
      </c>
      <c r="N82" s="6">
        <v>61480.59765625</v>
      </c>
      <c r="O82" s="6">
        <v>70473.9921875</v>
      </c>
      <c r="P82" s="6">
        <v>250978.109375</v>
      </c>
      <c r="Q82" s="6">
        <v>4603.03662109375</v>
      </c>
      <c r="R82" s="6">
        <v>72976.1875</v>
      </c>
      <c r="S82" s="6">
        <v>19568.736328125</v>
      </c>
      <c r="T82" s="6">
        <v>195659.203125</v>
      </c>
    </row>
    <row r="83" spans="1:20" x14ac:dyDescent="0.45">
      <c r="A83" t="s">
        <v>111</v>
      </c>
      <c r="B83" t="s">
        <v>97</v>
      </c>
      <c r="C83" s="6">
        <v>7787.71240234375</v>
      </c>
      <c r="D83" s="6">
        <v>2913.47412109375</v>
      </c>
      <c r="E83" s="6">
        <v>2972.09619140625</v>
      </c>
      <c r="F83" s="6">
        <v>795.7086181640625</v>
      </c>
      <c r="G83" s="6">
        <v>201.16667175292969</v>
      </c>
      <c r="H83" s="6">
        <v>360.9580078125</v>
      </c>
      <c r="I83" s="6">
        <v>959.71136474609375</v>
      </c>
      <c r="J83" s="6">
        <v>470.02978515625</v>
      </c>
      <c r="K83" s="6">
        <v>435.665283203125</v>
      </c>
      <c r="L83" s="6">
        <v>177.93495178222656</v>
      </c>
      <c r="M83" s="6">
        <v>9008.5595703125</v>
      </c>
      <c r="N83" s="6">
        <v>7031.5693359375</v>
      </c>
      <c r="O83" s="6">
        <v>7717.392578125</v>
      </c>
      <c r="P83" s="6">
        <v>21544.830078125</v>
      </c>
      <c r="Q83" s="6">
        <v>470.46340942382813</v>
      </c>
      <c r="R83" s="6">
        <v>7076.150390625</v>
      </c>
      <c r="S83" s="6">
        <v>1644.7086181640625</v>
      </c>
      <c r="T83" s="6">
        <v>16804.86328125</v>
      </c>
    </row>
    <row r="84" spans="1:20" x14ac:dyDescent="0.45">
      <c r="A84" t="s">
        <v>111</v>
      </c>
      <c r="B84" t="s">
        <v>83</v>
      </c>
      <c r="C84" s="6">
        <v>195.72222900390625</v>
      </c>
      <c r="D84" s="6">
        <v>11.94444465637207</v>
      </c>
      <c r="E84" s="6">
        <v>6.4444441795349121</v>
      </c>
      <c r="F84" s="6">
        <v>22.55555534362793</v>
      </c>
      <c r="G84" s="6">
        <v>9.3333330154418945</v>
      </c>
      <c r="H84" s="6">
        <v>30.777778625488281</v>
      </c>
      <c r="I84" s="6">
        <v>51.166664123535156</v>
      </c>
      <c r="J84" s="6">
        <v>131.72221374511719</v>
      </c>
      <c r="K84" s="6">
        <v>20.777778625488281</v>
      </c>
      <c r="L84" s="6">
        <v>8.3333330154418945</v>
      </c>
      <c r="M84" s="6">
        <v>318.9444580078125</v>
      </c>
      <c r="N84" s="6">
        <v>493.83334350585938</v>
      </c>
      <c r="O84" s="6">
        <v>441.61111450195313</v>
      </c>
      <c r="P84" s="6">
        <v>343.0555419921875</v>
      </c>
      <c r="Q84" s="6">
        <v>30.5</v>
      </c>
      <c r="R84" s="6">
        <v>320.66665649414063</v>
      </c>
      <c r="S84" s="6">
        <v>28.55555534362793</v>
      </c>
      <c r="T84" s="6">
        <v>316.9444580078125</v>
      </c>
    </row>
    <row r="85" spans="1:20" x14ac:dyDescent="0.45">
      <c r="A85" t="s">
        <v>111</v>
      </c>
      <c r="B85" t="s">
        <v>70</v>
      </c>
      <c r="C85" s="6">
        <v>77</v>
      </c>
      <c r="D85" s="6">
        <v>6</v>
      </c>
      <c r="E85" s="6">
        <v>5</v>
      </c>
      <c r="F85" s="6">
        <v>18</v>
      </c>
      <c r="G85" s="6">
        <v>2</v>
      </c>
      <c r="H85" s="6">
        <v>12</v>
      </c>
      <c r="I85" s="6">
        <v>40</v>
      </c>
      <c r="J85" s="6">
        <v>164</v>
      </c>
      <c r="K85" s="6">
        <v>5</v>
      </c>
      <c r="L85" s="6">
        <v>3</v>
      </c>
      <c r="M85" s="6">
        <v>65</v>
      </c>
      <c r="N85" s="6">
        <v>41</v>
      </c>
      <c r="O85" s="6">
        <v>14</v>
      </c>
      <c r="P85" s="6">
        <v>2</v>
      </c>
      <c r="Q85" s="6">
        <v>25</v>
      </c>
      <c r="R85" s="6">
        <v>9</v>
      </c>
      <c r="S85" s="6">
        <v>4</v>
      </c>
      <c r="T85" s="6">
        <v>45</v>
      </c>
    </row>
    <row r="86" spans="1:20" x14ac:dyDescent="0.45">
      <c r="A86" t="s">
        <v>111</v>
      </c>
      <c r="B86" t="s">
        <v>142</v>
      </c>
      <c r="C86" s="6">
        <v>31356</v>
      </c>
      <c r="D86" s="6">
        <v>10540</v>
      </c>
      <c r="E86" s="6">
        <v>5989</v>
      </c>
      <c r="F86" s="6">
        <v>3219</v>
      </c>
      <c r="G86" s="6">
        <v>1350</v>
      </c>
      <c r="H86" s="6">
        <v>2111</v>
      </c>
      <c r="I86" s="6">
        <v>5804</v>
      </c>
      <c r="J86" s="6">
        <v>2130</v>
      </c>
      <c r="K86" s="6">
        <v>2550</v>
      </c>
      <c r="L86" s="6">
        <v>1460</v>
      </c>
      <c r="M86" s="6">
        <v>40652</v>
      </c>
      <c r="N86" s="6">
        <v>11825</v>
      </c>
      <c r="O86" s="6">
        <v>45180</v>
      </c>
      <c r="P86" s="6">
        <v>67104</v>
      </c>
      <c r="Q86" s="6">
        <v>3480</v>
      </c>
      <c r="R86" s="6">
        <v>19625</v>
      </c>
      <c r="S86" s="6">
        <v>6325</v>
      </c>
      <c r="T86" s="6">
        <v>70457</v>
      </c>
    </row>
    <row r="87" spans="1:20" x14ac:dyDescent="0.45">
      <c r="A87" t="s">
        <v>140</v>
      </c>
      <c r="B87" t="s">
        <v>96</v>
      </c>
      <c r="C87" s="6">
        <v>94758.3515625</v>
      </c>
      <c r="D87" s="6">
        <v>17712.96484375</v>
      </c>
      <c r="E87" s="6">
        <v>73275.875</v>
      </c>
      <c r="F87" s="6">
        <v>6461.9287109375</v>
      </c>
      <c r="G87" s="6">
        <v>2501.20849609375</v>
      </c>
      <c r="H87" s="6">
        <v>4413.45458984375</v>
      </c>
      <c r="I87" s="6">
        <v>5287.0283203125</v>
      </c>
      <c r="J87" s="6">
        <v>5928.783203125</v>
      </c>
      <c r="K87" s="6">
        <v>11751.298828125</v>
      </c>
      <c r="L87" s="6">
        <v>3257.9501953125</v>
      </c>
      <c r="M87" s="6">
        <v>98736.3984375</v>
      </c>
      <c r="N87" s="6">
        <v>31676.728515625</v>
      </c>
      <c r="O87" s="6">
        <v>104699.9140625</v>
      </c>
      <c r="P87" s="6">
        <v>210050.65625</v>
      </c>
      <c r="Q87" s="6">
        <v>3636.85791015625</v>
      </c>
      <c r="R87" s="6">
        <v>70821.7109375</v>
      </c>
      <c r="S87" s="6">
        <v>16961.732421875</v>
      </c>
      <c r="T87" s="6">
        <v>193995.0625</v>
      </c>
    </row>
    <row r="88" spans="1:20" x14ac:dyDescent="0.45">
      <c r="A88" t="s">
        <v>140</v>
      </c>
      <c r="B88" t="s">
        <v>97</v>
      </c>
      <c r="C88" s="6">
        <v>34880.55078125</v>
      </c>
      <c r="D88" s="6">
        <v>7474.15478515625</v>
      </c>
      <c r="E88" s="6">
        <v>25899.65625</v>
      </c>
      <c r="F88" s="6">
        <v>2522.576416015625</v>
      </c>
      <c r="G88" s="6">
        <v>1016.6028442382813</v>
      </c>
      <c r="H88" s="6">
        <v>1901.1514892578125</v>
      </c>
      <c r="I88" s="6">
        <v>3339.142822265625</v>
      </c>
      <c r="J88" s="6">
        <v>3019.1943359375</v>
      </c>
      <c r="K88" s="6">
        <v>4698.56591796875</v>
      </c>
      <c r="L88" s="6">
        <v>1332.216796875</v>
      </c>
      <c r="M88" s="6">
        <v>36789.06640625</v>
      </c>
      <c r="N88" s="6">
        <v>11297.4091796875</v>
      </c>
      <c r="O88" s="6">
        <v>39357.57421875</v>
      </c>
      <c r="P88" s="6">
        <v>72354.1796875</v>
      </c>
      <c r="Q88" s="6">
        <v>1279.4859619140625</v>
      </c>
      <c r="R88" s="6">
        <v>24459.13671875</v>
      </c>
      <c r="S88" s="6">
        <v>5821.91064453125</v>
      </c>
      <c r="T88" s="6">
        <v>65978.21875</v>
      </c>
    </row>
    <row r="89" spans="1:20" x14ac:dyDescent="0.45">
      <c r="A89" t="s">
        <v>140</v>
      </c>
      <c r="B89" t="s">
        <v>83</v>
      </c>
      <c r="C89" s="6">
        <v>625.9000244140625</v>
      </c>
      <c r="D89" s="6">
        <v>587.5</v>
      </c>
      <c r="E89" s="6">
        <v>504.30001831054688</v>
      </c>
      <c r="F89" s="6">
        <v>146.40000915527344</v>
      </c>
      <c r="G89" s="6">
        <v>70.800003051757813</v>
      </c>
      <c r="H89" s="6">
        <v>156</v>
      </c>
      <c r="I89" s="6">
        <v>70.199996948242188</v>
      </c>
      <c r="J89" s="6">
        <v>354.4000244140625</v>
      </c>
      <c r="K89" s="6">
        <v>280.20001220703125</v>
      </c>
      <c r="L89" s="6">
        <v>87.100006103515625</v>
      </c>
      <c r="M89" s="6">
        <v>1480.4000244140625</v>
      </c>
      <c r="N89" s="6">
        <v>316.5</v>
      </c>
      <c r="O89" s="6">
        <v>1910.4000244140625</v>
      </c>
      <c r="P89" s="6">
        <v>1001.7000122070313</v>
      </c>
      <c r="Q89" s="6">
        <v>38</v>
      </c>
      <c r="R89" s="6">
        <v>365.10000610351563</v>
      </c>
      <c r="S89" s="6">
        <v>72</v>
      </c>
      <c r="T89" s="6">
        <v>562.800048828125</v>
      </c>
    </row>
    <row r="90" spans="1:20" x14ac:dyDescent="0.45">
      <c r="A90" t="s">
        <v>140</v>
      </c>
      <c r="B90" t="s">
        <v>70</v>
      </c>
      <c r="C90" s="6">
        <v>182</v>
      </c>
      <c r="D90" s="6">
        <v>198</v>
      </c>
      <c r="E90" s="6">
        <v>103</v>
      </c>
      <c r="F90" s="6">
        <v>58</v>
      </c>
      <c r="G90" s="6">
        <v>46</v>
      </c>
      <c r="H90" s="6">
        <v>43</v>
      </c>
      <c r="I90" s="6">
        <v>7</v>
      </c>
      <c r="J90" s="6">
        <v>89</v>
      </c>
      <c r="K90" s="6">
        <v>88</v>
      </c>
      <c r="L90" s="6">
        <v>60</v>
      </c>
      <c r="M90" s="6">
        <v>282</v>
      </c>
      <c r="N90" s="6">
        <v>44</v>
      </c>
      <c r="O90" s="6">
        <v>41</v>
      </c>
      <c r="P90" s="6">
        <v>5</v>
      </c>
      <c r="Q90" s="6">
        <v>24</v>
      </c>
      <c r="R90" s="6">
        <v>13</v>
      </c>
      <c r="S90" s="6">
        <v>19</v>
      </c>
      <c r="T90" s="6">
        <v>62</v>
      </c>
    </row>
    <row r="91" spans="1:20" x14ac:dyDescent="0.45">
      <c r="A91" t="s">
        <v>140</v>
      </c>
      <c r="B91" t="s">
        <v>142</v>
      </c>
      <c r="C91" s="6">
        <v>19098</v>
      </c>
      <c r="D91" s="6">
        <v>13122</v>
      </c>
      <c r="E91" s="6">
        <v>19985</v>
      </c>
      <c r="F91" s="6">
        <v>1524</v>
      </c>
      <c r="G91" s="6">
        <v>1639</v>
      </c>
      <c r="H91" s="6">
        <v>3446</v>
      </c>
      <c r="I91" s="6">
        <v>3384</v>
      </c>
      <c r="J91" s="6">
        <v>4909</v>
      </c>
      <c r="K91" s="6">
        <v>7721</v>
      </c>
      <c r="L91" s="6">
        <v>1676</v>
      </c>
      <c r="M91" s="6">
        <v>45700</v>
      </c>
      <c r="N91" s="6">
        <v>9162</v>
      </c>
      <c r="O91" s="6">
        <v>51737</v>
      </c>
      <c r="P91" s="6">
        <v>52517</v>
      </c>
      <c r="Q91" s="6">
        <v>2350</v>
      </c>
      <c r="R91" s="6">
        <v>21331</v>
      </c>
      <c r="S91" s="6">
        <v>4196</v>
      </c>
      <c r="T91" s="6">
        <v>66339</v>
      </c>
    </row>
    <row r="92" spans="1:20" x14ac:dyDescent="0.45">
      <c r="A92" t="s">
        <v>112</v>
      </c>
      <c r="B92" t="s">
        <v>96</v>
      </c>
      <c r="C92" s="6">
        <v>185035.15625</v>
      </c>
      <c r="D92" s="6">
        <v>59233.51953125</v>
      </c>
      <c r="E92" s="6">
        <v>51169.66015625</v>
      </c>
      <c r="F92" s="6">
        <v>16356.521484375</v>
      </c>
      <c r="G92" s="6">
        <v>4355.01708984375</v>
      </c>
      <c r="H92" s="6">
        <v>11157.904296875</v>
      </c>
      <c r="I92" s="6">
        <v>31149.318359375</v>
      </c>
      <c r="J92" s="6">
        <v>15355.9150390625</v>
      </c>
      <c r="K92" s="6">
        <v>15402.4091796875</v>
      </c>
      <c r="L92" s="6">
        <v>6743.16015625</v>
      </c>
      <c r="M92" s="6">
        <v>289120.59375</v>
      </c>
      <c r="N92" s="6">
        <v>162742.296875</v>
      </c>
      <c r="O92" s="6">
        <v>209925.78125</v>
      </c>
      <c r="P92" s="6">
        <v>410008.4375</v>
      </c>
      <c r="Q92" s="6">
        <v>16420.111328125</v>
      </c>
      <c r="R92" s="6">
        <v>243792.109375</v>
      </c>
      <c r="S92" s="6">
        <v>41004.421875</v>
      </c>
      <c r="T92" s="6">
        <v>436988.09375</v>
      </c>
    </row>
    <row r="93" spans="1:20" x14ac:dyDescent="0.45">
      <c r="A93" t="s">
        <v>112</v>
      </c>
      <c r="B93" t="s">
        <v>97</v>
      </c>
      <c r="C93" s="6">
        <v>23134.947265625</v>
      </c>
      <c r="D93" s="6">
        <v>8578.234375</v>
      </c>
      <c r="E93" s="6">
        <v>6076.6279296875</v>
      </c>
      <c r="F93" s="6">
        <v>2404.83642578125</v>
      </c>
      <c r="G93" s="6">
        <v>744.6583251953125</v>
      </c>
      <c r="H93" s="6">
        <v>2009.1500244140625</v>
      </c>
      <c r="I93" s="6">
        <v>5187.2900390625</v>
      </c>
      <c r="J93" s="6">
        <v>2706.69921875</v>
      </c>
      <c r="K93" s="6">
        <v>2164.626953125</v>
      </c>
      <c r="L93" s="6">
        <v>902.80291748046875</v>
      </c>
      <c r="M93" s="6">
        <v>36141.328125</v>
      </c>
      <c r="N93" s="6">
        <v>19579.69140625</v>
      </c>
      <c r="O93" s="6">
        <v>28310.048828125</v>
      </c>
      <c r="P93" s="6">
        <v>46734.34375</v>
      </c>
      <c r="Q93" s="6">
        <v>1987.044677734375</v>
      </c>
      <c r="R93" s="6">
        <v>28151.310546875</v>
      </c>
      <c r="S93" s="6">
        <v>4590.08984375</v>
      </c>
      <c r="T93" s="6">
        <v>49305.9609375</v>
      </c>
    </row>
    <row r="94" spans="1:20" x14ac:dyDescent="0.45">
      <c r="A94" t="s">
        <v>112</v>
      </c>
      <c r="B94" t="s">
        <v>83</v>
      </c>
      <c r="C94" s="6">
        <v>126</v>
      </c>
      <c r="D94" s="6">
        <v>130</v>
      </c>
      <c r="E94" s="6">
        <v>108</v>
      </c>
      <c r="F94" s="6">
        <v>67</v>
      </c>
      <c r="G94" s="6">
        <v>35</v>
      </c>
      <c r="H94" s="6">
        <v>82</v>
      </c>
      <c r="I94" s="6">
        <v>74</v>
      </c>
      <c r="J94" s="6">
        <v>84</v>
      </c>
      <c r="K94" s="6">
        <v>56</v>
      </c>
      <c r="L94" s="6">
        <v>27</v>
      </c>
      <c r="M94" s="6">
        <v>303</v>
      </c>
      <c r="N94" s="6">
        <v>81</v>
      </c>
      <c r="O94" s="6">
        <v>38</v>
      </c>
      <c r="P94" s="6">
        <v>5</v>
      </c>
      <c r="Q94" s="6">
        <v>29</v>
      </c>
      <c r="R94" s="6">
        <v>17</v>
      </c>
      <c r="S94" s="6">
        <v>10</v>
      </c>
      <c r="T94" s="6">
        <v>105</v>
      </c>
    </row>
    <row r="95" spans="1:20" x14ac:dyDescent="0.45">
      <c r="A95" t="s">
        <v>112</v>
      </c>
      <c r="B95" t="s">
        <v>70</v>
      </c>
      <c r="C95" s="6">
        <v>104</v>
      </c>
      <c r="D95" s="6">
        <v>162</v>
      </c>
      <c r="E95" s="6">
        <v>103</v>
      </c>
      <c r="F95" s="6">
        <v>99</v>
      </c>
      <c r="G95" s="6">
        <v>39</v>
      </c>
      <c r="H95" s="6">
        <v>61</v>
      </c>
      <c r="I95" s="6">
        <v>125</v>
      </c>
      <c r="J95" s="6">
        <v>78</v>
      </c>
      <c r="K95" s="6">
        <v>68</v>
      </c>
      <c r="L95" s="6">
        <v>53</v>
      </c>
      <c r="M95" s="6">
        <v>325</v>
      </c>
      <c r="N95" s="6">
        <v>102</v>
      </c>
      <c r="O95" s="6">
        <v>8</v>
      </c>
      <c r="P95" s="6">
        <v>8</v>
      </c>
      <c r="Q95" s="6">
        <v>38</v>
      </c>
      <c r="R95" s="6">
        <v>17</v>
      </c>
      <c r="S95" s="6">
        <v>10</v>
      </c>
      <c r="T95" s="6">
        <v>85</v>
      </c>
    </row>
    <row r="96" spans="1:20" x14ac:dyDescent="0.45">
      <c r="A96" t="s">
        <v>112</v>
      </c>
      <c r="B96" t="s">
        <v>142</v>
      </c>
      <c r="C96" s="6">
        <v>28607</v>
      </c>
      <c r="D96" s="6">
        <v>19438</v>
      </c>
      <c r="E96" s="6">
        <v>15765</v>
      </c>
      <c r="F96" s="6">
        <v>4666</v>
      </c>
      <c r="G96" s="6">
        <v>2240</v>
      </c>
      <c r="H96" s="6">
        <v>7082</v>
      </c>
      <c r="I96" s="6">
        <v>18191</v>
      </c>
      <c r="J96" s="6">
        <v>9904</v>
      </c>
      <c r="K96" s="6">
        <v>8508</v>
      </c>
      <c r="L96" s="6">
        <v>4363</v>
      </c>
      <c r="M96" s="6">
        <v>76375</v>
      </c>
      <c r="N96" s="6">
        <v>23226</v>
      </c>
      <c r="O96" s="6">
        <v>70384</v>
      </c>
      <c r="P96" s="6">
        <v>67342</v>
      </c>
      <c r="Q96" s="6">
        <v>9159</v>
      </c>
      <c r="R96" s="6">
        <v>31048</v>
      </c>
      <c r="S96" s="6">
        <v>7514</v>
      </c>
      <c r="T96" s="6">
        <v>75151</v>
      </c>
    </row>
    <row r="97" spans="1:20" x14ac:dyDescent="0.45">
      <c r="A97" t="s">
        <v>141</v>
      </c>
      <c r="B97" t="s">
        <v>96</v>
      </c>
      <c r="C97" s="6">
        <v>327293.15625</v>
      </c>
      <c r="D97" s="6">
        <v>210359.75</v>
      </c>
      <c r="E97" s="6">
        <v>160994.578125</v>
      </c>
      <c r="F97" s="6">
        <v>32532.0234375</v>
      </c>
      <c r="G97" s="6">
        <v>6979.16015625</v>
      </c>
      <c r="H97" s="6">
        <v>18062.00390625</v>
      </c>
      <c r="I97" s="6">
        <v>25405.169921875</v>
      </c>
      <c r="J97" s="6">
        <v>17277.8671875</v>
      </c>
      <c r="K97" s="6">
        <v>30651.875</v>
      </c>
      <c r="L97" s="6">
        <v>11245.8134765625</v>
      </c>
      <c r="M97" s="6">
        <v>316771.71875</v>
      </c>
      <c r="N97" s="6">
        <v>179337.234375</v>
      </c>
      <c r="O97" s="6">
        <v>250657.359375</v>
      </c>
      <c r="P97" s="6">
        <v>455900.78125</v>
      </c>
      <c r="Q97" s="6">
        <v>22554.041015625</v>
      </c>
      <c r="R97" s="6">
        <v>339232.625</v>
      </c>
      <c r="S97" s="6">
        <v>65281.14453125</v>
      </c>
      <c r="T97" s="6">
        <v>754385.1875</v>
      </c>
    </row>
    <row r="98" spans="1:20" x14ac:dyDescent="0.45">
      <c r="A98" t="s">
        <v>141</v>
      </c>
      <c r="B98" t="s">
        <v>97</v>
      </c>
      <c r="C98" s="6">
        <v>36567.1640625</v>
      </c>
      <c r="D98" s="6">
        <v>26429.408203125</v>
      </c>
      <c r="E98" s="6">
        <v>19044.83203125</v>
      </c>
      <c r="F98" s="6">
        <v>4932.28857421875</v>
      </c>
      <c r="G98" s="6">
        <v>1049.635009765625</v>
      </c>
      <c r="H98" s="6">
        <v>3291.132080078125</v>
      </c>
      <c r="I98" s="6">
        <v>3732.835693359375</v>
      </c>
      <c r="J98" s="6">
        <v>2844.26025390625</v>
      </c>
      <c r="K98" s="6">
        <v>4741.42333984375</v>
      </c>
      <c r="L98" s="6">
        <v>2165.2783203125</v>
      </c>
      <c r="M98" s="6">
        <v>40488.8125</v>
      </c>
      <c r="N98" s="6">
        <v>19819.771484375</v>
      </c>
      <c r="O98" s="6">
        <v>29893.806640625</v>
      </c>
      <c r="P98" s="6">
        <v>48235.51171875</v>
      </c>
      <c r="Q98" s="6">
        <v>2374.841796875</v>
      </c>
      <c r="R98" s="6">
        <v>35524.515625</v>
      </c>
      <c r="S98" s="6">
        <v>6725.56103515625</v>
      </c>
      <c r="T98" s="6">
        <v>76826.4375</v>
      </c>
    </row>
    <row r="99" spans="1:20" x14ac:dyDescent="0.45">
      <c r="A99" t="s">
        <v>141</v>
      </c>
      <c r="B99" t="s">
        <v>83</v>
      </c>
      <c r="C99" s="6">
        <v>306</v>
      </c>
      <c r="D99" s="6">
        <v>735</v>
      </c>
      <c r="E99" s="6">
        <v>677</v>
      </c>
      <c r="F99" s="6">
        <v>239</v>
      </c>
      <c r="G99" s="6">
        <v>66</v>
      </c>
      <c r="H99" s="6">
        <v>194</v>
      </c>
      <c r="I99" s="6">
        <v>105</v>
      </c>
      <c r="J99" s="6">
        <v>178</v>
      </c>
      <c r="K99" s="6">
        <v>346</v>
      </c>
      <c r="L99" s="6">
        <v>138</v>
      </c>
      <c r="M99" s="6">
        <v>983</v>
      </c>
      <c r="N99" s="6">
        <v>212</v>
      </c>
      <c r="O99" s="6">
        <v>125</v>
      </c>
      <c r="P99" s="6">
        <v>75</v>
      </c>
      <c r="Q99" s="6">
        <v>106</v>
      </c>
      <c r="R99" s="6">
        <v>112</v>
      </c>
      <c r="S99" s="6">
        <v>125</v>
      </c>
      <c r="T99" s="6">
        <v>426</v>
      </c>
    </row>
    <row r="100" spans="1:20" x14ac:dyDescent="0.45">
      <c r="A100" t="s">
        <v>141</v>
      </c>
      <c r="B100" t="s">
        <v>70</v>
      </c>
      <c r="C100" s="6">
        <v>486</v>
      </c>
      <c r="D100" s="6">
        <v>913</v>
      </c>
      <c r="E100" s="6">
        <v>1230</v>
      </c>
      <c r="F100" s="6">
        <v>264</v>
      </c>
      <c r="G100" s="6">
        <v>98</v>
      </c>
      <c r="H100" s="6">
        <v>212</v>
      </c>
      <c r="I100" s="6">
        <v>127</v>
      </c>
      <c r="J100" s="6">
        <v>278</v>
      </c>
      <c r="K100" s="6">
        <v>525</v>
      </c>
      <c r="L100" s="6">
        <v>482</v>
      </c>
      <c r="M100" s="6">
        <v>1360</v>
      </c>
      <c r="N100" s="6">
        <v>245</v>
      </c>
      <c r="O100" s="6">
        <v>112</v>
      </c>
      <c r="P100" s="6">
        <v>58</v>
      </c>
      <c r="Q100" s="6">
        <v>79</v>
      </c>
      <c r="R100" s="6">
        <v>104</v>
      </c>
      <c r="S100" s="6">
        <v>142</v>
      </c>
      <c r="T100" s="6">
        <v>577</v>
      </c>
    </row>
    <row r="101" spans="1:20" x14ac:dyDescent="0.45">
      <c r="A101" t="s">
        <v>141</v>
      </c>
      <c r="B101" t="s">
        <v>142</v>
      </c>
      <c r="C101" s="6">
        <v>83361</v>
      </c>
      <c r="D101" s="6">
        <v>40846</v>
      </c>
      <c r="E101" s="6">
        <v>11792</v>
      </c>
      <c r="F101" s="6">
        <v>14940</v>
      </c>
      <c r="G101" s="6">
        <v>4863</v>
      </c>
      <c r="H101" s="6">
        <v>15334</v>
      </c>
      <c r="I101" s="6">
        <v>20266</v>
      </c>
      <c r="J101" s="6">
        <v>14388</v>
      </c>
      <c r="K101" s="6">
        <v>23090</v>
      </c>
      <c r="L101" s="6">
        <v>6985</v>
      </c>
      <c r="M101" s="6">
        <v>135557</v>
      </c>
      <c r="N101" s="6">
        <v>31079</v>
      </c>
      <c r="O101" s="6">
        <v>87845</v>
      </c>
      <c r="P101" s="6">
        <v>70975</v>
      </c>
      <c r="Q101" s="6">
        <v>6146</v>
      </c>
      <c r="R101" s="6">
        <v>71497</v>
      </c>
      <c r="S101" s="6">
        <v>16331</v>
      </c>
      <c r="T101" s="6">
        <v>112203</v>
      </c>
    </row>
    <row r="102" spans="1:20" x14ac:dyDescent="0.45">
      <c r="A102" t="s">
        <v>98</v>
      </c>
      <c r="B102" t="s">
        <v>96</v>
      </c>
      <c r="C102" s="6">
        <v>100790.484375</v>
      </c>
      <c r="D102" s="6">
        <v>40804.7890625</v>
      </c>
      <c r="E102" s="6">
        <v>90146.640625</v>
      </c>
      <c r="F102" s="6">
        <v>9564.1298828125</v>
      </c>
      <c r="G102" s="6">
        <v>3878.681396484375</v>
      </c>
      <c r="H102" s="6">
        <v>5878.2490234375</v>
      </c>
      <c r="I102" s="6">
        <v>9787.14453125</v>
      </c>
      <c r="J102" s="6">
        <v>4717.34130859375</v>
      </c>
      <c r="K102" s="6">
        <v>9887.263671875</v>
      </c>
      <c r="L102" s="6">
        <v>2582.2080078125</v>
      </c>
      <c r="M102" s="6">
        <v>107061.6328125</v>
      </c>
      <c r="N102" s="6">
        <v>75238.5625</v>
      </c>
      <c r="O102" s="6">
        <v>108291.2890625</v>
      </c>
      <c r="P102" s="6">
        <v>198106.90625</v>
      </c>
      <c r="Q102" s="6">
        <v>7505.9111328125</v>
      </c>
      <c r="R102" s="6">
        <v>108514.359375</v>
      </c>
      <c r="S102" s="6">
        <v>29173.857421875</v>
      </c>
      <c r="T102" s="6">
        <v>305149.03125</v>
      </c>
    </row>
    <row r="103" spans="1:20" x14ac:dyDescent="0.45">
      <c r="A103" t="s">
        <v>98</v>
      </c>
      <c r="B103" t="s">
        <v>97</v>
      </c>
      <c r="C103" s="6">
        <v>4116.10400390625</v>
      </c>
      <c r="D103" s="6">
        <v>955.220703125</v>
      </c>
      <c r="E103" s="6">
        <v>1513.603759765625</v>
      </c>
      <c r="F103" s="6">
        <v>818.106201171875</v>
      </c>
      <c r="G103" s="6">
        <v>670.7684326171875</v>
      </c>
      <c r="H103" s="6">
        <v>868.58721923828125</v>
      </c>
      <c r="I103" s="6">
        <v>1084.7027587890625</v>
      </c>
      <c r="J103" s="6">
        <v>577.1485595703125</v>
      </c>
      <c r="K103" s="6">
        <v>706.06658935546875</v>
      </c>
      <c r="L103" s="6">
        <v>127.25585174560547</v>
      </c>
      <c r="M103" s="6">
        <v>5869.97314453125</v>
      </c>
      <c r="N103" s="6">
        <v>2854.1962890625</v>
      </c>
      <c r="O103" s="6">
        <v>4242.486328125</v>
      </c>
      <c r="P103" s="6">
        <v>4790.92529296875</v>
      </c>
      <c r="Q103" s="6">
        <v>209.20693969726563</v>
      </c>
      <c r="R103" s="6">
        <v>2646.70361328125</v>
      </c>
      <c r="S103" s="6">
        <v>1007</v>
      </c>
      <c r="T103" s="6">
        <v>7010.9248046875</v>
      </c>
    </row>
    <row r="104" spans="1:20" x14ac:dyDescent="0.45">
      <c r="A104" t="s">
        <v>98</v>
      </c>
      <c r="B104" t="s">
        <v>83</v>
      </c>
      <c r="C104" s="6">
        <v>846.58331298828125</v>
      </c>
      <c r="D104" s="6">
        <v>143.5</v>
      </c>
      <c r="E104" s="6">
        <v>54.5</v>
      </c>
      <c r="F104" s="6">
        <v>338.16665649414063</v>
      </c>
      <c r="G104" s="6">
        <v>292.41665649414063</v>
      </c>
      <c r="H104" s="6">
        <v>241.5</v>
      </c>
      <c r="I104" s="6">
        <v>161.75</v>
      </c>
      <c r="J104" s="6">
        <v>241.08332824707031</v>
      </c>
      <c r="K104" s="6">
        <v>222.16665649414063</v>
      </c>
      <c r="L104" s="6">
        <v>40.25</v>
      </c>
      <c r="M104" s="6">
        <v>1864.6666259765625</v>
      </c>
      <c r="N104" s="6">
        <v>1015.8333129882813</v>
      </c>
      <c r="O104" s="6">
        <v>1391.9166259765625</v>
      </c>
      <c r="P104" s="6">
        <v>840.33331298828125</v>
      </c>
      <c r="Q104" s="6">
        <v>48</v>
      </c>
      <c r="R104" s="6">
        <v>510</v>
      </c>
      <c r="S104" s="6">
        <v>264.16665649414063</v>
      </c>
      <c r="T104" s="6">
        <v>1250.4166259765625</v>
      </c>
    </row>
    <row r="105" spans="1:20" x14ac:dyDescent="0.45">
      <c r="A105" t="s">
        <v>98</v>
      </c>
      <c r="B105" t="s">
        <v>70</v>
      </c>
      <c r="C105" s="6">
        <v>215</v>
      </c>
      <c r="D105" s="6">
        <v>60</v>
      </c>
      <c r="E105" s="6">
        <v>28</v>
      </c>
      <c r="F105" s="6">
        <v>181</v>
      </c>
      <c r="G105" s="6">
        <v>330</v>
      </c>
      <c r="H105" s="6">
        <v>81</v>
      </c>
      <c r="I105" s="6">
        <v>92</v>
      </c>
      <c r="J105" s="6">
        <v>95</v>
      </c>
      <c r="K105" s="6">
        <v>86</v>
      </c>
      <c r="L105" s="6">
        <v>32</v>
      </c>
      <c r="M105" s="6">
        <v>401</v>
      </c>
      <c r="N105" s="6">
        <v>430</v>
      </c>
      <c r="O105" s="6">
        <v>56</v>
      </c>
      <c r="P105" s="6">
        <v>35</v>
      </c>
      <c r="Q105" s="6">
        <v>45</v>
      </c>
      <c r="R105" s="6">
        <v>44</v>
      </c>
      <c r="S105" s="6">
        <v>200</v>
      </c>
      <c r="T105" s="6">
        <v>378</v>
      </c>
    </row>
    <row r="106" spans="1:20" x14ac:dyDescent="0.45">
      <c r="A106" t="s">
        <v>98</v>
      </c>
      <c r="B106" t="s">
        <v>142</v>
      </c>
      <c r="C106" s="6">
        <v>16893</v>
      </c>
      <c r="D106" s="6">
        <v>21373</v>
      </c>
      <c r="E106" s="6">
        <v>2121</v>
      </c>
      <c r="F106" s="6">
        <v>2837</v>
      </c>
      <c r="G106" s="6">
        <v>2583</v>
      </c>
      <c r="H106" s="6">
        <v>4472</v>
      </c>
      <c r="I106" s="6">
        <v>6603</v>
      </c>
      <c r="J106" s="6">
        <v>3670</v>
      </c>
      <c r="K106" s="6">
        <v>6485</v>
      </c>
      <c r="L106" s="6">
        <v>1558</v>
      </c>
      <c r="M106" s="6">
        <v>48679</v>
      </c>
      <c r="N106" s="6">
        <v>17115</v>
      </c>
      <c r="O106" s="6">
        <v>46795</v>
      </c>
      <c r="P106" s="6">
        <v>38760</v>
      </c>
      <c r="Q106" s="6">
        <v>4594</v>
      </c>
      <c r="R106" s="6">
        <v>36329</v>
      </c>
      <c r="S106" s="6">
        <v>6255</v>
      </c>
      <c r="T106" s="6">
        <v>68302</v>
      </c>
    </row>
    <row r="107" spans="1:20" x14ac:dyDescent="0.45">
      <c r="A107" t="s">
        <v>113</v>
      </c>
      <c r="B107" t="s">
        <v>96</v>
      </c>
      <c r="C107" s="6">
        <v>260313.734375</v>
      </c>
      <c r="D107" s="6">
        <v>139731.203125</v>
      </c>
      <c r="E107" s="6">
        <v>96827.6171875</v>
      </c>
      <c r="F107" s="6">
        <v>26023.984375</v>
      </c>
      <c r="G107" s="6">
        <v>9585.8388671875</v>
      </c>
      <c r="H107" s="6">
        <v>14166.412109375</v>
      </c>
      <c r="I107" s="6">
        <v>27587.142578125</v>
      </c>
      <c r="J107" s="6">
        <v>30108.017578125</v>
      </c>
      <c r="K107" s="6">
        <v>18833.1640625</v>
      </c>
      <c r="L107" s="6">
        <v>5912.982421875</v>
      </c>
      <c r="M107" s="6">
        <v>385616.59375</v>
      </c>
      <c r="N107" s="6">
        <v>142721.984375</v>
      </c>
      <c r="O107" s="6">
        <v>319027.28125</v>
      </c>
      <c r="P107" s="6">
        <v>675787.375</v>
      </c>
      <c r="Q107" s="6">
        <v>12896.4462890625</v>
      </c>
      <c r="R107" s="6">
        <v>242594.28125</v>
      </c>
      <c r="S107" s="6">
        <v>66659.8515625</v>
      </c>
      <c r="T107" s="6">
        <v>607115.375</v>
      </c>
    </row>
    <row r="108" spans="1:20" x14ac:dyDescent="0.45">
      <c r="A108" t="s">
        <v>113</v>
      </c>
      <c r="B108" t="s">
        <v>97</v>
      </c>
      <c r="C108" s="6">
        <v>32841.578125</v>
      </c>
      <c r="D108" s="6">
        <v>16714.80859375</v>
      </c>
      <c r="E108" s="6">
        <v>12058.669921875</v>
      </c>
      <c r="F108" s="6">
        <v>4258.60498046875</v>
      </c>
      <c r="G108" s="6">
        <v>1445.6177978515625</v>
      </c>
      <c r="H108" s="6">
        <v>3369.69091796875</v>
      </c>
      <c r="I108" s="6">
        <v>4272.1181640625</v>
      </c>
      <c r="J108" s="6">
        <v>4438.794921875</v>
      </c>
      <c r="K108" s="6">
        <v>3544.210205078125</v>
      </c>
      <c r="L108" s="6">
        <v>1126.92919921875</v>
      </c>
      <c r="M108" s="6">
        <v>54708.9609375</v>
      </c>
      <c r="N108" s="6">
        <v>19117.42578125</v>
      </c>
      <c r="O108" s="6">
        <v>44948.2265625</v>
      </c>
      <c r="P108" s="6">
        <v>77336.7734375</v>
      </c>
      <c r="Q108" s="6">
        <v>1600.1219482421875</v>
      </c>
      <c r="R108" s="6">
        <v>28406.3671875</v>
      </c>
      <c r="S108" s="6">
        <v>7672.515625</v>
      </c>
      <c r="T108" s="6">
        <v>68826.2265625</v>
      </c>
    </row>
    <row r="109" spans="1:20" x14ac:dyDescent="0.45">
      <c r="A109" t="s">
        <v>113</v>
      </c>
      <c r="B109" t="s">
        <v>83</v>
      </c>
      <c r="C109" s="6">
        <v>312</v>
      </c>
      <c r="D109" s="6">
        <v>128</v>
      </c>
      <c r="E109" s="6">
        <v>268</v>
      </c>
      <c r="F109" s="6">
        <v>101</v>
      </c>
      <c r="G109" s="6">
        <v>51</v>
      </c>
      <c r="H109" s="6">
        <v>110</v>
      </c>
      <c r="I109" s="6">
        <v>102</v>
      </c>
      <c r="J109" s="6">
        <v>84</v>
      </c>
      <c r="K109" s="6">
        <v>92</v>
      </c>
      <c r="L109" s="6">
        <v>50</v>
      </c>
      <c r="M109" s="6">
        <v>840</v>
      </c>
      <c r="N109" s="6">
        <v>129</v>
      </c>
      <c r="O109" s="6">
        <v>66</v>
      </c>
      <c r="P109" s="6">
        <v>16</v>
      </c>
      <c r="Q109" s="6">
        <v>16</v>
      </c>
      <c r="R109" s="6">
        <v>21</v>
      </c>
      <c r="S109" s="6">
        <v>19</v>
      </c>
      <c r="T109" s="6">
        <v>309</v>
      </c>
    </row>
    <row r="110" spans="1:20" x14ac:dyDescent="0.45">
      <c r="A110" t="s">
        <v>113</v>
      </c>
      <c r="B110" t="s">
        <v>70</v>
      </c>
      <c r="C110" s="6">
        <v>375</v>
      </c>
      <c r="D110" s="6">
        <v>130</v>
      </c>
      <c r="E110" s="6">
        <v>355</v>
      </c>
      <c r="F110" s="6">
        <v>103</v>
      </c>
      <c r="G110" s="6">
        <v>39</v>
      </c>
      <c r="H110" s="6">
        <v>89</v>
      </c>
      <c r="I110" s="6">
        <v>77</v>
      </c>
      <c r="J110" s="6">
        <v>102</v>
      </c>
      <c r="K110" s="6">
        <v>83</v>
      </c>
      <c r="L110" s="6">
        <v>64</v>
      </c>
      <c r="M110" s="6">
        <v>796</v>
      </c>
      <c r="N110" s="6">
        <v>112</v>
      </c>
      <c r="O110" s="6">
        <v>41</v>
      </c>
      <c r="P110" s="6">
        <v>13</v>
      </c>
      <c r="Q110" s="6">
        <v>23</v>
      </c>
      <c r="R110" s="6">
        <v>18</v>
      </c>
      <c r="S110" s="6">
        <v>37</v>
      </c>
      <c r="T110" s="6">
        <v>181</v>
      </c>
    </row>
    <row r="111" spans="1:20" x14ac:dyDescent="0.45">
      <c r="A111" t="s">
        <v>113</v>
      </c>
      <c r="B111" t="s">
        <v>142</v>
      </c>
      <c r="C111" s="6">
        <v>45849</v>
      </c>
      <c r="D111" s="6">
        <v>32311</v>
      </c>
      <c r="E111" s="6">
        <v>9954</v>
      </c>
      <c r="F111" s="6">
        <v>11007</v>
      </c>
      <c r="G111" s="6">
        <v>5896</v>
      </c>
      <c r="H111" s="6">
        <v>9818</v>
      </c>
      <c r="I111" s="6">
        <v>18707</v>
      </c>
      <c r="J111" s="6">
        <v>9967</v>
      </c>
      <c r="K111" s="6">
        <v>11373</v>
      </c>
      <c r="L111" s="6">
        <v>3702</v>
      </c>
      <c r="M111" s="6">
        <v>124869</v>
      </c>
      <c r="N111" s="6">
        <v>20546</v>
      </c>
      <c r="O111" s="6">
        <v>75299</v>
      </c>
      <c r="P111" s="6">
        <v>72324</v>
      </c>
      <c r="Q111" s="6">
        <v>7784</v>
      </c>
      <c r="R111" s="6">
        <v>44438</v>
      </c>
      <c r="S111" s="6">
        <v>9403</v>
      </c>
      <c r="T111" s="6">
        <v>81379</v>
      </c>
    </row>
    <row r="112" spans="1:20" x14ac:dyDescent="0.45">
      <c r="A112" t="s">
        <v>114</v>
      </c>
      <c r="B112" t="s">
        <v>96</v>
      </c>
      <c r="C112" s="6">
        <v>23885.205078125</v>
      </c>
      <c r="D112" s="6">
        <v>3295.088134765625</v>
      </c>
      <c r="E112" s="6">
        <v>6484.29345703125</v>
      </c>
      <c r="F112" s="6">
        <v>2921.08056640625</v>
      </c>
      <c r="G112" s="6">
        <v>1429.6214599609375</v>
      </c>
      <c r="H112" s="6">
        <v>1748.9271240234375</v>
      </c>
      <c r="I112" s="6">
        <v>1503.8004150390625</v>
      </c>
      <c r="J112" s="6">
        <v>1489.8582763671875</v>
      </c>
      <c r="K112" s="6">
        <v>1625.740966796875</v>
      </c>
      <c r="L112" s="6">
        <v>743.30474853515625</v>
      </c>
      <c r="M112" s="6">
        <v>34402.48046875</v>
      </c>
      <c r="N112" s="6">
        <v>20440.962890625</v>
      </c>
      <c r="O112" s="6">
        <v>32432.98828125</v>
      </c>
      <c r="P112" s="6">
        <v>71628.2890625</v>
      </c>
      <c r="Q112" s="6">
        <v>6296.3642578125</v>
      </c>
      <c r="R112" s="6">
        <v>24962.240234375</v>
      </c>
      <c r="S112" s="6">
        <v>6369.81787109375</v>
      </c>
      <c r="T112" s="6">
        <v>77773.0234375</v>
      </c>
    </row>
    <row r="113" spans="1:20" x14ac:dyDescent="0.45">
      <c r="A113" t="s">
        <v>114</v>
      </c>
      <c r="B113" t="s">
        <v>97</v>
      </c>
      <c r="C113" s="6">
        <v>1981.656005859375</v>
      </c>
      <c r="D113" s="6">
        <v>228.97402954101563</v>
      </c>
      <c r="E113" s="6">
        <v>377.42160034179688</v>
      </c>
      <c r="F113" s="6">
        <v>354.97784423828125</v>
      </c>
      <c r="G113" s="6">
        <v>484.52899169921875</v>
      </c>
      <c r="H113" s="6">
        <v>483.69671630859375</v>
      </c>
      <c r="I113" s="6">
        <v>179.51638793945313</v>
      </c>
      <c r="J113" s="6">
        <v>252.39645385742188</v>
      </c>
      <c r="K113" s="6">
        <v>214.91035461425781</v>
      </c>
      <c r="L113" s="6">
        <v>254.16067504882813</v>
      </c>
      <c r="M113" s="6">
        <v>3195.09765625</v>
      </c>
      <c r="N113" s="6">
        <v>1464.3741455078125</v>
      </c>
      <c r="O113" s="6">
        <v>2733.1142578125</v>
      </c>
      <c r="P113" s="6">
        <v>4588.1416015625</v>
      </c>
      <c r="Q113" s="6">
        <v>444.4730224609375</v>
      </c>
      <c r="R113" s="6">
        <v>1572.908203125</v>
      </c>
      <c r="S113" s="6">
        <v>386.1746826171875</v>
      </c>
      <c r="T113" s="6">
        <v>4747.33984375</v>
      </c>
    </row>
    <row r="114" spans="1:20" x14ac:dyDescent="0.45">
      <c r="A114" t="s">
        <v>114</v>
      </c>
      <c r="B114" t="s">
        <v>83</v>
      </c>
      <c r="C114" s="6">
        <v>76.615386962890625</v>
      </c>
      <c r="D114" s="6">
        <v>15.076923370361328</v>
      </c>
      <c r="E114" s="6">
        <v>5.0769233703613281</v>
      </c>
      <c r="F114" s="6">
        <v>34</v>
      </c>
      <c r="G114" s="6">
        <v>62.307693481445313</v>
      </c>
      <c r="H114" s="6">
        <v>53.384616851806641</v>
      </c>
      <c r="I114" s="6">
        <v>9</v>
      </c>
      <c r="J114" s="6">
        <v>17.307693481445313</v>
      </c>
      <c r="K114" s="6">
        <v>24.461538314819336</v>
      </c>
      <c r="L114" s="6">
        <v>44</v>
      </c>
      <c r="M114" s="6">
        <v>180.23077392578125</v>
      </c>
      <c r="N114" s="6">
        <v>31.923078536987305</v>
      </c>
      <c r="O114" s="6">
        <v>88.076927185058594</v>
      </c>
      <c r="P114" s="6">
        <v>62.230770111083984</v>
      </c>
      <c r="Q114" s="6">
        <v>9.230769157409668</v>
      </c>
      <c r="R114" s="6">
        <v>19.307693481445313</v>
      </c>
      <c r="S114" s="6">
        <v>3.5384616851806641</v>
      </c>
      <c r="T114" s="6">
        <v>46.153846740722656</v>
      </c>
    </row>
    <row r="115" spans="1:20" x14ac:dyDescent="0.45">
      <c r="A115" t="s">
        <v>114</v>
      </c>
      <c r="B115" t="s">
        <v>70</v>
      </c>
      <c r="C115" s="6">
        <v>50</v>
      </c>
      <c r="D115" s="6">
        <v>14</v>
      </c>
      <c r="E115" s="6">
        <v>6</v>
      </c>
      <c r="F115" s="6">
        <v>58</v>
      </c>
      <c r="G115" s="6">
        <v>86</v>
      </c>
      <c r="H115" s="6">
        <v>69</v>
      </c>
      <c r="I115" s="6">
        <v>15</v>
      </c>
      <c r="J115" s="6">
        <v>19</v>
      </c>
      <c r="K115" s="6">
        <v>29</v>
      </c>
      <c r="L115" s="6">
        <v>73</v>
      </c>
      <c r="M115" s="6">
        <v>223</v>
      </c>
      <c r="N115" s="6">
        <v>9</v>
      </c>
      <c r="O115" s="6">
        <v>1</v>
      </c>
      <c r="P115" s="6">
        <v>1</v>
      </c>
      <c r="Q115" s="6">
        <v>5</v>
      </c>
      <c r="R115" s="6">
        <v>1</v>
      </c>
      <c r="S115" s="6">
        <v>1</v>
      </c>
      <c r="T115" s="6">
        <v>12</v>
      </c>
    </row>
    <row r="116" spans="1:20" x14ac:dyDescent="0.45">
      <c r="A116" t="s">
        <v>114</v>
      </c>
      <c r="B116" t="s">
        <v>142</v>
      </c>
      <c r="C116" s="6">
        <v>4905</v>
      </c>
      <c r="D116" s="6">
        <v>1641</v>
      </c>
      <c r="E116" s="6">
        <v>3245</v>
      </c>
      <c r="F116" s="6">
        <v>407</v>
      </c>
      <c r="G116" s="6">
        <v>701</v>
      </c>
      <c r="H116" s="6">
        <v>1081</v>
      </c>
      <c r="I116" s="6">
        <v>749</v>
      </c>
      <c r="J116" s="6">
        <v>800</v>
      </c>
      <c r="K116" s="6">
        <v>741</v>
      </c>
      <c r="L116" s="6">
        <v>336</v>
      </c>
      <c r="M116" s="6">
        <v>10529</v>
      </c>
      <c r="N116" s="6">
        <v>3975</v>
      </c>
      <c r="O116" s="6">
        <v>13656</v>
      </c>
      <c r="P116" s="6">
        <v>27768</v>
      </c>
      <c r="Q116" s="6">
        <v>3207</v>
      </c>
      <c r="R116" s="6">
        <v>11919</v>
      </c>
      <c r="S116" s="6">
        <v>1140</v>
      </c>
      <c r="T116" s="6">
        <v>20824</v>
      </c>
    </row>
    <row r="117" spans="1:20" x14ac:dyDescent="0.45">
      <c r="A117" t="s">
        <v>115</v>
      </c>
      <c r="B117" t="s">
        <v>96</v>
      </c>
      <c r="C117" s="6">
        <v>58985.3125</v>
      </c>
      <c r="D117" s="6">
        <v>42173.76171875</v>
      </c>
      <c r="E117" s="6">
        <v>42936.13671875</v>
      </c>
      <c r="F117" s="6">
        <v>8270.25390625</v>
      </c>
      <c r="G117" s="6">
        <v>2220.479248046875</v>
      </c>
      <c r="H117" s="6">
        <v>5056.201171875</v>
      </c>
      <c r="I117" s="6">
        <v>5740.341796875</v>
      </c>
      <c r="J117" s="6">
        <v>5902.5859375</v>
      </c>
      <c r="K117" s="6">
        <v>7395.9775390625</v>
      </c>
      <c r="L117" s="6">
        <v>1532.547119140625</v>
      </c>
      <c r="M117" s="6">
        <v>138974.265625</v>
      </c>
      <c r="N117" s="6">
        <v>62815.49609375</v>
      </c>
      <c r="O117" s="6">
        <v>131786.390625</v>
      </c>
      <c r="P117" s="6">
        <v>351745.375</v>
      </c>
      <c r="Q117" s="6">
        <v>4466.916015625</v>
      </c>
      <c r="R117" s="6">
        <v>96064.9609375</v>
      </c>
      <c r="S117" s="6">
        <v>19966.59765625</v>
      </c>
      <c r="T117" s="6">
        <v>175920.921875</v>
      </c>
    </row>
    <row r="118" spans="1:20" x14ac:dyDescent="0.45">
      <c r="A118" t="s">
        <v>115</v>
      </c>
      <c r="B118" t="s">
        <v>97</v>
      </c>
      <c r="C118" s="6">
        <v>14859.5478515625</v>
      </c>
      <c r="D118" s="6">
        <v>9194.220703125</v>
      </c>
      <c r="E118" s="6">
        <v>9173.4833984375</v>
      </c>
      <c r="F118" s="6">
        <v>2086.139892578125</v>
      </c>
      <c r="G118" s="6">
        <v>610.3687744140625</v>
      </c>
      <c r="H118" s="6">
        <v>1890.300537109375</v>
      </c>
      <c r="I118" s="6">
        <v>1492.6241455078125</v>
      </c>
      <c r="J118" s="6">
        <v>2080.47314453125</v>
      </c>
      <c r="K118" s="6">
        <v>2123.828369140625</v>
      </c>
      <c r="L118" s="6">
        <v>379.54925537109375</v>
      </c>
      <c r="M118" s="6">
        <v>33082.38671875</v>
      </c>
      <c r="N118" s="6">
        <v>14530.681640625</v>
      </c>
      <c r="O118" s="6">
        <v>33351.55859375</v>
      </c>
      <c r="P118" s="6">
        <v>72438.953125</v>
      </c>
      <c r="Q118" s="6">
        <v>1040.450439453125</v>
      </c>
      <c r="R118" s="6">
        <v>20926.66796875</v>
      </c>
      <c r="S118" s="6">
        <v>4218.20703125</v>
      </c>
      <c r="T118" s="6">
        <v>37400.6015625</v>
      </c>
    </row>
    <row r="119" spans="1:20" x14ac:dyDescent="0.45">
      <c r="A119" t="s">
        <v>115</v>
      </c>
      <c r="B119" t="s">
        <v>83</v>
      </c>
      <c r="C119" s="6">
        <v>486.00003051757813</v>
      </c>
      <c r="D119" s="6">
        <v>143</v>
      </c>
      <c r="E119" s="6">
        <v>122.71428680419922</v>
      </c>
      <c r="F119" s="6">
        <v>86</v>
      </c>
      <c r="G119" s="6">
        <v>30</v>
      </c>
      <c r="H119" s="6">
        <v>134.71429443359375</v>
      </c>
      <c r="I119" s="6">
        <v>60.857143402099609</v>
      </c>
      <c r="J119" s="6">
        <v>266</v>
      </c>
      <c r="K119" s="6">
        <v>119.14286041259766</v>
      </c>
      <c r="L119" s="6">
        <v>23</v>
      </c>
      <c r="M119" s="6">
        <v>982.71429443359375</v>
      </c>
      <c r="N119" s="6">
        <v>379.00003051757813</v>
      </c>
      <c r="O119" s="6">
        <v>1272.857177734375</v>
      </c>
      <c r="P119" s="6">
        <v>634.2857666015625</v>
      </c>
      <c r="Q119" s="6">
        <v>50</v>
      </c>
      <c r="R119" s="6">
        <v>363.71429443359375</v>
      </c>
      <c r="S119" s="6">
        <v>58</v>
      </c>
      <c r="T119" s="6">
        <v>512.4285888671875</v>
      </c>
    </row>
    <row r="120" spans="1:20" x14ac:dyDescent="0.45">
      <c r="A120" t="s">
        <v>115</v>
      </c>
      <c r="B120" t="s">
        <v>70</v>
      </c>
      <c r="C120" s="6">
        <v>237</v>
      </c>
      <c r="D120" s="6">
        <v>152</v>
      </c>
      <c r="E120" s="6">
        <v>103</v>
      </c>
      <c r="F120" s="6">
        <v>101</v>
      </c>
      <c r="G120" s="6">
        <v>26</v>
      </c>
      <c r="H120" s="6">
        <v>81</v>
      </c>
      <c r="I120" s="6">
        <v>58</v>
      </c>
      <c r="J120" s="6">
        <v>311</v>
      </c>
      <c r="K120" s="6">
        <v>55</v>
      </c>
      <c r="L120" s="6">
        <v>23</v>
      </c>
      <c r="M120" s="6">
        <v>510</v>
      </c>
      <c r="N120" s="6">
        <v>184</v>
      </c>
      <c r="O120" s="6">
        <v>355</v>
      </c>
      <c r="P120" s="6">
        <v>31</v>
      </c>
      <c r="Q120" s="6">
        <v>45</v>
      </c>
      <c r="R120" s="6">
        <v>64</v>
      </c>
      <c r="S120" s="6">
        <v>63</v>
      </c>
      <c r="T120" s="6">
        <v>242</v>
      </c>
    </row>
    <row r="121" spans="1:20" x14ac:dyDescent="0.45">
      <c r="A121" t="s">
        <v>115</v>
      </c>
      <c r="B121" t="s">
        <v>142</v>
      </c>
      <c r="C121" s="6">
        <v>30498</v>
      </c>
      <c r="D121" s="6">
        <v>25637</v>
      </c>
      <c r="E121" s="6">
        <v>15328</v>
      </c>
      <c r="F121" s="6">
        <v>3972</v>
      </c>
      <c r="G121" s="6">
        <v>2146</v>
      </c>
      <c r="H121" s="6">
        <v>5770</v>
      </c>
      <c r="I121" s="6">
        <v>6461</v>
      </c>
      <c r="J121" s="6">
        <v>6457</v>
      </c>
      <c r="K121" s="6">
        <v>6029</v>
      </c>
      <c r="L121" s="6">
        <v>1544</v>
      </c>
      <c r="M121" s="6">
        <v>77235</v>
      </c>
      <c r="N121" s="6">
        <v>22058</v>
      </c>
      <c r="O121" s="6">
        <v>87569</v>
      </c>
      <c r="P121" s="6">
        <v>75356</v>
      </c>
      <c r="Q121" s="6">
        <v>4464</v>
      </c>
      <c r="R121" s="6">
        <v>29563</v>
      </c>
      <c r="S121" s="6">
        <v>6768</v>
      </c>
      <c r="T121" s="6">
        <v>94241</v>
      </c>
    </row>
  </sheetData>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T121"/>
  <sheetViews>
    <sheetView workbookViewId="0">
      <selection activeCell="C1" sqref="C1"/>
    </sheetView>
  </sheetViews>
  <sheetFormatPr defaultRowHeight="14.25" x14ac:dyDescent="0.45"/>
  <cols>
    <col min="1" max="1" width="20.86328125" customWidth="1"/>
  </cols>
  <sheetData>
    <row r="1" spans="1:20" x14ac:dyDescent="0.45">
      <c r="A1" t="s">
        <v>68</v>
      </c>
      <c r="B1" t="s">
        <v>69</v>
      </c>
      <c r="C1" t="s">
        <v>71</v>
      </c>
      <c r="D1" t="s">
        <v>72</v>
      </c>
      <c r="E1" t="s">
        <v>73</v>
      </c>
      <c r="F1" t="s">
        <v>143</v>
      </c>
      <c r="G1" t="s">
        <v>144</v>
      </c>
      <c r="H1" t="s">
        <v>145</v>
      </c>
      <c r="I1" t="s">
        <v>146</v>
      </c>
      <c r="J1" t="s">
        <v>74</v>
      </c>
      <c r="K1" t="s">
        <v>147</v>
      </c>
      <c r="L1" t="s">
        <v>75</v>
      </c>
      <c r="M1" t="s">
        <v>76</v>
      </c>
      <c r="N1" t="s">
        <v>77</v>
      </c>
      <c r="O1" t="s">
        <v>78</v>
      </c>
      <c r="P1" t="s">
        <v>79</v>
      </c>
      <c r="Q1" t="s">
        <v>80</v>
      </c>
      <c r="R1" t="s">
        <v>148</v>
      </c>
      <c r="S1" t="s">
        <v>81</v>
      </c>
      <c r="T1" t="s">
        <v>82</v>
      </c>
    </row>
    <row r="2" spans="1:20" x14ac:dyDescent="0.45">
      <c r="A2" t="s">
        <v>135</v>
      </c>
      <c r="B2" t="s">
        <v>96</v>
      </c>
      <c r="C2" s="6">
        <v>4607</v>
      </c>
      <c r="D2" s="6">
        <v>391</v>
      </c>
      <c r="E2" s="6">
        <v>180</v>
      </c>
      <c r="F2" s="6">
        <v>802</v>
      </c>
      <c r="G2" s="6">
        <v>281</v>
      </c>
      <c r="H2" s="6">
        <v>620</v>
      </c>
      <c r="I2" s="6">
        <v>3311</v>
      </c>
      <c r="J2" s="6">
        <v>273</v>
      </c>
      <c r="K2" s="6">
        <v>346</v>
      </c>
      <c r="L2" s="6">
        <v>122</v>
      </c>
      <c r="M2" s="6">
        <v>3115</v>
      </c>
      <c r="N2" s="6">
        <v>2599</v>
      </c>
      <c r="O2" s="6">
        <v>1727</v>
      </c>
      <c r="P2" s="6">
        <v>1318</v>
      </c>
      <c r="Q2" s="6">
        <v>396</v>
      </c>
      <c r="R2" s="6">
        <v>1137</v>
      </c>
      <c r="S2" s="6">
        <v>5393</v>
      </c>
      <c r="T2" s="6">
        <v>5415</v>
      </c>
    </row>
    <row r="3" spans="1:20" x14ac:dyDescent="0.45">
      <c r="A3" t="s">
        <v>135</v>
      </c>
      <c r="B3" t="s">
        <v>97</v>
      </c>
      <c r="C3" s="6">
        <v>1794</v>
      </c>
      <c r="D3" s="6">
        <v>221</v>
      </c>
      <c r="E3" s="6">
        <v>70</v>
      </c>
      <c r="F3" s="6">
        <v>289</v>
      </c>
      <c r="G3" s="6">
        <v>181</v>
      </c>
      <c r="H3" s="6">
        <v>311</v>
      </c>
      <c r="I3" s="6">
        <v>1726</v>
      </c>
      <c r="J3" s="6">
        <v>225</v>
      </c>
      <c r="K3" s="6">
        <v>90</v>
      </c>
      <c r="L3" s="6">
        <v>53</v>
      </c>
      <c r="M3" s="6">
        <v>1304</v>
      </c>
      <c r="N3" s="6">
        <v>343</v>
      </c>
      <c r="O3" s="6">
        <v>146</v>
      </c>
      <c r="P3" s="6">
        <v>60</v>
      </c>
      <c r="Q3" s="6">
        <v>91</v>
      </c>
      <c r="R3" s="6">
        <v>274</v>
      </c>
      <c r="S3" s="6">
        <v>114</v>
      </c>
      <c r="T3" s="6">
        <v>646</v>
      </c>
    </row>
    <row r="4" spans="1:20" x14ac:dyDescent="0.45">
      <c r="A4" t="s">
        <v>135</v>
      </c>
      <c r="B4" t="s">
        <v>83</v>
      </c>
      <c r="C4" s="6">
        <v>160</v>
      </c>
      <c r="D4" s="6">
        <v>65</v>
      </c>
      <c r="E4" s="6">
        <v>23</v>
      </c>
      <c r="F4" s="6">
        <v>50</v>
      </c>
      <c r="G4" s="6">
        <v>54</v>
      </c>
      <c r="H4" s="6">
        <v>33</v>
      </c>
      <c r="I4" s="6">
        <v>27</v>
      </c>
      <c r="J4" s="6">
        <v>43</v>
      </c>
      <c r="K4" s="6">
        <v>25</v>
      </c>
      <c r="L4" s="6">
        <v>20</v>
      </c>
      <c r="M4" s="6">
        <v>135</v>
      </c>
      <c r="N4" s="6">
        <v>82</v>
      </c>
      <c r="O4" s="6">
        <v>36</v>
      </c>
      <c r="P4" s="6">
        <v>9</v>
      </c>
      <c r="Q4" s="6">
        <v>19</v>
      </c>
      <c r="R4" s="6">
        <v>30</v>
      </c>
      <c r="S4" s="6">
        <v>21</v>
      </c>
      <c r="T4" s="6">
        <v>111</v>
      </c>
    </row>
    <row r="5" spans="1:20" x14ac:dyDescent="0.45">
      <c r="A5" t="s">
        <v>135</v>
      </c>
      <c r="B5" t="s">
        <v>70</v>
      </c>
      <c r="C5" s="6">
        <v>296</v>
      </c>
      <c r="D5" s="6">
        <v>133</v>
      </c>
      <c r="E5" s="6">
        <v>53</v>
      </c>
      <c r="F5" s="6">
        <v>80</v>
      </c>
      <c r="G5" s="6">
        <v>117</v>
      </c>
      <c r="H5" s="6">
        <v>31</v>
      </c>
      <c r="I5" s="6">
        <v>65</v>
      </c>
      <c r="J5" s="6">
        <v>90</v>
      </c>
      <c r="K5" s="6">
        <v>51</v>
      </c>
      <c r="L5" s="6">
        <v>37</v>
      </c>
      <c r="M5" s="6">
        <v>252</v>
      </c>
      <c r="N5" s="6">
        <v>64</v>
      </c>
      <c r="O5" s="6">
        <v>20</v>
      </c>
      <c r="P5" s="6">
        <v>16</v>
      </c>
      <c r="Q5" s="6">
        <v>18</v>
      </c>
      <c r="R5" s="6">
        <v>19</v>
      </c>
      <c r="S5" s="6">
        <v>13</v>
      </c>
      <c r="T5" s="6">
        <v>108</v>
      </c>
    </row>
    <row r="6" spans="1:20" x14ac:dyDescent="0.45">
      <c r="A6" t="s">
        <v>135</v>
      </c>
      <c r="B6" t="s">
        <v>142</v>
      </c>
      <c r="C6" s="6">
        <v>36989</v>
      </c>
      <c r="D6" s="6">
        <v>31705</v>
      </c>
      <c r="E6" s="6">
        <v>11365</v>
      </c>
      <c r="F6" s="6">
        <v>1600</v>
      </c>
      <c r="G6" s="6">
        <v>1372</v>
      </c>
      <c r="H6" s="6">
        <v>3971</v>
      </c>
      <c r="I6" s="6">
        <v>8938</v>
      </c>
      <c r="J6" s="6">
        <v>3422</v>
      </c>
      <c r="K6" s="6">
        <v>3401</v>
      </c>
      <c r="L6" s="6">
        <v>1887</v>
      </c>
      <c r="M6" s="6">
        <v>50301</v>
      </c>
      <c r="N6" s="6">
        <v>12472</v>
      </c>
      <c r="O6" s="6">
        <v>57483</v>
      </c>
      <c r="P6" s="6">
        <v>69627</v>
      </c>
      <c r="Q6" s="6">
        <v>5331</v>
      </c>
      <c r="R6" s="6">
        <v>30541</v>
      </c>
      <c r="S6" s="6">
        <v>6809</v>
      </c>
      <c r="T6" s="6">
        <v>75889</v>
      </c>
    </row>
    <row r="7" spans="1:20" x14ac:dyDescent="0.45">
      <c r="A7" t="s">
        <v>136</v>
      </c>
      <c r="B7" t="s">
        <v>96</v>
      </c>
      <c r="C7" s="6">
        <v>414</v>
      </c>
      <c r="D7" s="6">
        <v>81</v>
      </c>
      <c r="E7" s="6">
        <v>64</v>
      </c>
      <c r="F7" s="6">
        <v>75</v>
      </c>
      <c r="G7" s="6">
        <v>22</v>
      </c>
      <c r="H7" s="6">
        <v>74</v>
      </c>
      <c r="I7" s="6">
        <v>395</v>
      </c>
      <c r="J7" s="6">
        <v>44</v>
      </c>
      <c r="K7" s="6">
        <v>20</v>
      </c>
      <c r="L7" s="6">
        <v>7</v>
      </c>
      <c r="M7" s="6">
        <v>751</v>
      </c>
      <c r="N7" s="6">
        <v>377</v>
      </c>
      <c r="O7" s="6">
        <v>341</v>
      </c>
      <c r="P7" s="6">
        <v>288</v>
      </c>
      <c r="Q7" s="6">
        <v>170</v>
      </c>
      <c r="R7" s="6">
        <v>141</v>
      </c>
      <c r="S7" s="6">
        <v>308</v>
      </c>
      <c r="T7" s="6">
        <v>965</v>
      </c>
    </row>
    <row r="8" spans="1:20" x14ac:dyDescent="0.45">
      <c r="A8" t="s">
        <v>136</v>
      </c>
      <c r="B8" t="s">
        <v>97</v>
      </c>
      <c r="C8" s="6">
        <v>120</v>
      </c>
      <c r="D8" s="6">
        <v>3</v>
      </c>
      <c r="E8" s="6">
        <v>6</v>
      </c>
      <c r="F8" s="6">
        <v>9</v>
      </c>
      <c r="G8" s="6">
        <v>9</v>
      </c>
      <c r="H8" s="6">
        <v>39</v>
      </c>
      <c r="I8" s="6">
        <v>348</v>
      </c>
      <c r="J8" s="6">
        <v>54</v>
      </c>
      <c r="K8" s="6">
        <v>2</v>
      </c>
      <c r="L8" s="6">
        <v>3</v>
      </c>
      <c r="M8" s="6">
        <v>224</v>
      </c>
      <c r="N8" s="6">
        <v>50</v>
      </c>
      <c r="O8" s="6">
        <v>47</v>
      </c>
      <c r="P8" s="6">
        <v>15</v>
      </c>
      <c r="Q8" s="6">
        <v>31</v>
      </c>
      <c r="R8" s="6">
        <v>16</v>
      </c>
      <c r="S8" s="6">
        <v>7</v>
      </c>
      <c r="T8" s="6">
        <v>91</v>
      </c>
    </row>
    <row r="9" spans="1:20" x14ac:dyDescent="0.45">
      <c r="A9" t="s">
        <v>136</v>
      </c>
      <c r="B9" t="s">
        <v>83</v>
      </c>
      <c r="C9" s="6">
        <v>14</v>
      </c>
      <c r="D9" s="6">
        <v>1</v>
      </c>
      <c r="E9" s="6"/>
      <c r="F9" s="6">
        <v>4</v>
      </c>
      <c r="G9" s="6">
        <v>3</v>
      </c>
      <c r="H9" s="6">
        <v>6</v>
      </c>
      <c r="I9" s="6">
        <v>87</v>
      </c>
      <c r="J9" s="6">
        <v>22</v>
      </c>
      <c r="K9" s="6"/>
      <c r="L9" s="6"/>
      <c r="M9" s="6">
        <v>30</v>
      </c>
      <c r="N9" s="6">
        <v>9</v>
      </c>
      <c r="O9" s="6">
        <v>5</v>
      </c>
      <c r="P9" s="6">
        <v>1</v>
      </c>
      <c r="Q9" s="6">
        <v>8</v>
      </c>
      <c r="R9" s="6">
        <v>2</v>
      </c>
      <c r="S9" s="6"/>
      <c r="T9" s="6">
        <v>9</v>
      </c>
    </row>
    <row r="10" spans="1:20" x14ac:dyDescent="0.45">
      <c r="A10" t="s">
        <v>136</v>
      </c>
      <c r="B10" t="s">
        <v>70</v>
      </c>
      <c r="C10" s="6">
        <v>18</v>
      </c>
      <c r="D10" s="6"/>
      <c r="E10" s="6"/>
      <c r="F10" s="6">
        <v>2</v>
      </c>
      <c r="G10" s="6">
        <v>28</v>
      </c>
      <c r="H10" s="6">
        <v>1</v>
      </c>
      <c r="I10" s="6">
        <v>33</v>
      </c>
      <c r="J10" s="6">
        <v>16</v>
      </c>
      <c r="K10" s="6"/>
      <c r="L10" s="6">
        <v>1</v>
      </c>
      <c r="M10" s="6">
        <v>14</v>
      </c>
      <c r="N10" s="6">
        <v>5</v>
      </c>
      <c r="O10" s="6">
        <v>2</v>
      </c>
      <c r="P10" s="6"/>
      <c r="Q10" s="6">
        <v>4</v>
      </c>
      <c r="R10" s="6">
        <v>2</v>
      </c>
      <c r="S10" s="6"/>
      <c r="T10" s="6">
        <v>3</v>
      </c>
    </row>
    <row r="11" spans="1:20" x14ac:dyDescent="0.45">
      <c r="A11" t="s">
        <v>136</v>
      </c>
      <c r="B11" t="s">
        <v>142</v>
      </c>
      <c r="C11" s="6">
        <v>4862</v>
      </c>
      <c r="D11" s="6">
        <v>4815</v>
      </c>
      <c r="E11" s="6">
        <v>2243</v>
      </c>
      <c r="F11" s="6">
        <v>57</v>
      </c>
      <c r="G11" s="6">
        <v>127</v>
      </c>
      <c r="H11" s="6">
        <v>604</v>
      </c>
      <c r="I11" s="6">
        <v>398</v>
      </c>
      <c r="J11" s="6">
        <v>398</v>
      </c>
      <c r="K11" s="6">
        <v>166</v>
      </c>
      <c r="L11" s="6">
        <v>131</v>
      </c>
      <c r="M11" s="6">
        <v>4831</v>
      </c>
      <c r="N11" s="6">
        <v>1393</v>
      </c>
      <c r="O11" s="6">
        <v>5043</v>
      </c>
      <c r="P11" s="6">
        <v>14072</v>
      </c>
      <c r="Q11" s="6">
        <v>770</v>
      </c>
      <c r="R11" s="6">
        <v>3578</v>
      </c>
      <c r="S11" s="6">
        <v>520</v>
      </c>
      <c r="T11" s="6">
        <v>8593</v>
      </c>
    </row>
    <row r="12" spans="1:20" x14ac:dyDescent="0.45">
      <c r="A12" t="s">
        <v>99</v>
      </c>
      <c r="B12" t="s">
        <v>96</v>
      </c>
      <c r="C12" s="6">
        <v>1110</v>
      </c>
      <c r="D12" s="6">
        <v>112</v>
      </c>
      <c r="E12" s="6">
        <v>73</v>
      </c>
      <c r="F12" s="6">
        <v>300</v>
      </c>
      <c r="G12" s="6">
        <v>150</v>
      </c>
      <c r="H12" s="6">
        <v>259</v>
      </c>
      <c r="I12" s="6">
        <v>919</v>
      </c>
      <c r="J12" s="6">
        <v>115</v>
      </c>
      <c r="K12" s="6">
        <v>65</v>
      </c>
      <c r="L12" s="6">
        <v>26</v>
      </c>
      <c r="M12" s="6">
        <v>1063</v>
      </c>
      <c r="N12" s="6">
        <v>968</v>
      </c>
      <c r="O12" s="6">
        <v>1393</v>
      </c>
      <c r="P12" s="6">
        <v>676</v>
      </c>
      <c r="Q12" s="6">
        <v>161</v>
      </c>
      <c r="R12" s="6">
        <v>408</v>
      </c>
      <c r="S12" s="6">
        <v>747</v>
      </c>
      <c r="T12" s="6">
        <v>1703</v>
      </c>
    </row>
    <row r="13" spans="1:20" x14ac:dyDescent="0.45">
      <c r="A13" t="s">
        <v>99</v>
      </c>
      <c r="B13" t="s">
        <v>97</v>
      </c>
      <c r="C13" s="6">
        <v>889</v>
      </c>
      <c r="D13" s="6">
        <v>44</v>
      </c>
      <c r="E13" s="6">
        <v>9</v>
      </c>
      <c r="F13" s="6">
        <v>109</v>
      </c>
      <c r="G13" s="6">
        <v>44</v>
      </c>
      <c r="H13" s="6">
        <v>220</v>
      </c>
      <c r="I13" s="6">
        <v>1422</v>
      </c>
      <c r="J13" s="6">
        <v>132</v>
      </c>
      <c r="K13" s="6">
        <v>27</v>
      </c>
      <c r="L13" s="6">
        <v>15</v>
      </c>
      <c r="M13" s="6">
        <v>494</v>
      </c>
      <c r="N13" s="6">
        <v>162</v>
      </c>
      <c r="O13" s="6">
        <v>317</v>
      </c>
      <c r="P13" s="6">
        <v>30</v>
      </c>
      <c r="Q13" s="6">
        <v>70</v>
      </c>
      <c r="R13" s="6">
        <v>98</v>
      </c>
      <c r="S13" s="6">
        <v>17</v>
      </c>
      <c r="T13" s="6">
        <v>281</v>
      </c>
    </row>
    <row r="14" spans="1:20" x14ac:dyDescent="0.45">
      <c r="A14" t="s">
        <v>99</v>
      </c>
      <c r="B14" t="s">
        <v>83</v>
      </c>
      <c r="C14" s="6">
        <v>248</v>
      </c>
      <c r="D14" s="6">
        <v>11</v>
      </c>
      <c r="E14" s="6">
        <v>2</v>
      </c>
      <c r="F14" s="6">
        <v>10</v>
      </c>
      <c r="G14" s="6">
        <v>1</v>
      </c>
      <c r="H14" s="6">
        <v>13</v>
      </c>
      <c r="I14" s="6">
        <v>179</v>
      </c>
      <c r="J14" s="6">
        <v>23</v>
      </c>
      <c r="K14" s="6">
        <v>3</v>
      </c>
      <c r="L14" s="6">
        <v>1</v>
      </c>
      <c r="M14" s="6">
        <v>36</v>
      </c>
      <c r="N14" s="6">
        <v>30</v>
      </c>
      <c r="O14" s="6">
        <v>21</v>
      </c>
      <c r="P14" s="6">
        <v>3</v>
      </c>
      <c r="Q14" s="6">
        <v>12</v>
      </c>
      <c r="R14" s="6">
        <v>7</v>
      </c>
      <c r="S14" s="6">
        <v>5</v>
      </c>
      <c r="T14" s="6">
        <v>43</v>
      </c>
    </row>
    <row r="15" spans="1:20" x14ac:dyDescent="0.45">
      <c r="A15" t="s">
        <v>99</v>
      </c>
      <c r="B15" t="s">
        <v>70</v>
      </c>
      <c r="C15" s="6">
        <v>102</v>
      </c>
      <c r="D15" s="6">
        <v>7</v>
      </c>
      <c r="E15" s="6"/>
      <c r="F15" s="6">
        <v>17</v>
      </c>
      <c r="G15" s="6">
        <v>7</v>
      </c>
      <c r="H15" s="6">
        <v>8</v>
      </c>
      <c r="I15" s="6">
        <v>27</v>
      </c>
      <c r="J15" s="6">
        <v>7</v>
      </c>
      <c r="K15" s="6">
        <v>1</v>
      </c>
      <c r="L15" s="6"/>
      <c r="M15" s="6">
        <v>30</v>
      </c>
      <c r="N15" s="6">
        <v>15</v>
      </c>
      <c r="O15" s="6">
        <v>9</v>
      </c>
      <c r="P15" s="6"/>
      <c r="Q15" s="6">
        <v>5</v>
      </c>
      <c r="R15" s="6">
        <v>2</v>
      </c>
      <c r="S15" s="6">
        <v>3</v>
      </c>
      <c r="T15" s="6">
        <v>12</v>
      </c>
    </row>
    <row r="16" spans="1:20" x14ac:dyDescent="0.45">
      <c r="A16" t="s">
        <v>99</v>
      </c>
      <c r="B16" t="s">
        <v>142</v>
      </c>
      <c r="C16" s="6">
        <v>10972</v>
      </c>
      <c r="D16" s="6">
        <v>7076</v>
      </c>
      <c r="E16" s="6">
        <v>3994</v>
      </c>
      <c r="F16" s="6">
        <v>388</v>
      </c>
      <c r="G16" s="6">
        <v>314</v>
      </c>
      <c r="H16" s="6">
        <v>509</v>
      </c>
      <c r="I16" s="6">
        <v>1008</v>
      </c>
      <c r="J16" s="6">
        <v>605</v>
      </c>
      <c r="K16" s="6">
        <v>436</v>
      </c>
      <c r="L16" s="6">
        <v>299</v>
      </c>
      <c r="M16" s="6">
        <v>10367</v>
      </c>
      <c r="N16" s="6">
        <v>3955</v>
      </c>
      <c r="O16" s="6">
        <v>13820</v>
      </c>
      <c r="P16" s="6">
        <v>21296</v>
      </c>
      <c r="Q16" s="6">
        <v>1079</v>
      </c>
      <c r="R16" s="6">
        <v>7723</v>
      </c>
      <c r="S16" s="6">
        <v>2548</v>
      </c>
      <c r="T16" s="6">
        <v>19016</v>
      </c>
    </row>
    <row r="17" spans="1:20" x14ac:dyDescent="0.45">
      <c r="A17" t="s">
        <v>100</v>
      </c>
      <c r="B17" t="s">
        <v>96</v>
      </c>
      <c r="C17" s="6">
        <v>2249</v>
      </c>
      <c r="D17" s="6">
        <v>193</v>
      </c>
      <c r="E17" s="6">
        <v>276</v>
      </c>
      <c r="F17" s="6">
        <v>787</v>
      </c>
      <c r="G17" s="6">
        <v>452</v>
      </c>
      <c r="H17" s="6">
        <v>240</v>
      </c>
      <c r="I17" s="6">
        <v>702</v>
      </c>
      <c r="J17" s="6">
        <v>166</v>
      </c>
      <c r="K17" s="6">
        <v>196</v>
      </c>
      <c r="L17" s="6">
        <v>115</v>
      </c>
      <c r="M17" s="6">
        <v>2017</v>
      </c>
      <c r="N17" s="6">
        <v>8646</v>
      </c>
      <c r="O17" s="6">
        <v>2788</v>
      </c>
      <c r="P17" s="6">
        <v>1831</v>
      </c>
      <c r="Q17" s="6">
        <v>367</v>
      </c>
      <c r="R17" s="6">
        <v>927</v>
      </c>
      <c r="S17" s="6">
        <v>2417</v>
      </c>
      <c r="T17" s="6">
        <v>7323</v>
      </c>
    </row>
    <row r="18" spans="1:20" x14ac:dyDescent="0.45">
      <c r="A18" t="s">
        <v>100</v>
      </c>
      <c r="B18" t="s">
        <v>97</v>
      </c>
      <c r="C18" s="6">
        <v>662</v>
      </c>
      <c r="D18" s="6">
        <v>14</v>
      </c>
      <c r="E18" s="6">
        <v>10</v>
      </c>
      <c r="F18" s="6">
        <v>44</v>
      </c>
      <c r="G18" s="6">
        <v>35</v>
      </c>
      <c r="H18" s="6">
        <v>128</v>
      </c>
      <c r="I18" s="6">
        <v>651</v>
      </c>
      <c r="J18" s="6">
        <v>113</v>
      </c>
      <c r="K18" s="6">
        <v>28</v>
      </c>
      <c r="L18" s="6">
        <v>21</v>
      </c>
      <c r="M18" s="6">
        <v>311</v>
      </c>
      <c r="N18" s="6">
        <v>451</v>
      </c>
      <c r="O18" s="6">
        <v>186</v>
      </c>
      <c r="P18" s="6">
        <v>76</v>
      </c>
      <c r="Q18" s="6">
        <v>67</v>
      </c>
      <c r="R18" s="6">
        <v>174</v>
      </c>
      <c r="S18" s="6">
        <v>29</v>
      </c>
      <c r="T18" s="6">
        <v>411</v>
      </c>
    </row>
    <row r="19" spans="1:20" x14ac:dyDescent="0.45">
      <c r="A19" t="s">
        <v>100</v>
      </c>
      <c r="B19" t="s">
        <v>83</v>
      </c>
      <c r="C19" s="6">
        <v>123</v>
      </c>
      <c r="D19" s="6">
        <v>6</v>
      </c>
      <c r="E19" s="6"/>
      <c r="F19" s="6">
        <v>8</v>
      </c>
      <c r="G19" s="6">
        <v>7</v>
      </c>
      <c r="H19" s="6">
        <v>12</v>
      </c>
      <c r="I19" s="6">
        <v>173</v>
      </c>
      <c r="J19" s="6">
        <v>27</v>
      </c>
      <c r="K19" s="6">
        <v>2</v>
      </c>
      <c r="L19" s="6">
        <v>3</v>
      </c>
      <c r="M19" s="6">
        <v>63</v>
      </c>
      <c r="N19" s="6">
        <v>49</v>
      </c>
      <c r="O19" s="6">
        <v>20</v>
      </c>
      <c r="P19" s="6">
        <v>10</v>
      </c>
      <c r="Q19" s="6">
        <v>11</v>
      </c>
      <c r="R19" s="6">
        <v>11</v>
      </c>
      <c r="S19" s="6">
        <v>1</v>
      </c>
      <c r="T19" s="6">
        <v>84</v>
      </c>
    </row>
    <row r="20" spans="1:20" x14ac:dyDescent="0.45">
      <c r="A20" t="s">
        <v>100</v>
      </c>
      <c r="B20" t="s">
        <v>70</v>
      </c>
      <c r="C20" s="6">
        <v>71</v>
      </c>
      <c r="D20" s="6">
        <v>2</v>
      </c>
      <c r="E20" s="6"/>
      <c r="F20" s="6">
        <v>5</v>
      </c>
      <c r="G20" s="6">
        <v>1</v>
      </c>
      <c r="H20" s="6">
        <v>5</v>
      </c>
      <c r="I20" s="6">
        <v>8</v>
      </c>
      <c r="J20" s="6">
        <v>23</v>
      </c>
      <c r="K20" s="6">
        <v>4</v>
      </c>
      <c r="L20" s="6">
        <v>1</v>
      </c>
      <c r="M20" s="6">
        <v>23</v>
      </c>
      <c r="N20" s="6">
        <v>10</v>
      </c>
      <c r="O20" s="6">
        <v>5</v>
      </c>
      <c r="P20" s="6">
        <v>1</v>
      </c>
      <c r="Q20" s="6">
        <v>7</v>
      </c>
      <c r="R20" s="6">
        <v>4</v>
      </c>
      <c r="S20" s="6">
        <v>2</v>
      </c>
      <c r="T20" s="6">
        <v>20</v>
      </c>
    </row>
    <row r="21" spans="1:20" x14ac:dyDescent="0.45">
      <c r="A21" t="s">
        <v>100</v>
      </c>
      <c r="B21" t="s">
        <v>142</v>
      </c>
      <c r="C21" s="6">
        <v>51245</v>
      </c>
      <c r="D21" s="6">
        <v>15675</v>
      </c>
      <c r="E21" s="6">
        <v>6963</v>
      </c>
      <c r="F21" s="6">
        <v>4829</v>
      </c>
      <c r="G21" s="6">
        <v>2567</v>
      </c>
      <c r="H21" s="6">
        <v>3932</v>
      </c>
      <c r="I21" s="6">
        <v>8498</v>
      </c>
      <c r="J21" s="6">
        <v>5995</v>
      </c>
      <c r="K21" s="6">
        <v>3409</v>
      </c>
      <c r="L21" s="6">
        <v>1803</v>
      </c>
      <c r="M21" s="6">
        <v>66717</v>
      </c>
      <c r="N21" s="6">
        <v>14068</v>
      </c>
      <c r="O21" s="6">
        <v>77885</v>
      </c>
      <c r="P21" s="6">
        <v>81893</v>
      </c>
      <c r="Q21" s="6">
        <v>3780</v>
      </c>
      <c r="R21" s="6">
        <v>34490</v>
      </c>
      <c r="S21" s="6">
        <v>13136</v>
      </c>
      <c r="T21" s="6">
        <v>87017</v>
      </c>
    </row>
    <row r="22" spans="1:20" x14ac:dyDescent="0.45">
      <c r="A22" t="s">
        <v>101</v>
      </c>
      <c r="B22" t="s">
        <v>96</v>
      </c>
      <c r="C22" s="6">
        <v>1798</v>
      </c>
      <c r="D22" s="6">
        <v>66</v>
      </c>
      <c r="E22" s="6">
        <v>67</v>
      </c>
      <c r="F22" s="6">
        <v>321</v>
      </c>
      <c r="G22" s="6">
        <v>115</v>
      </c>
      <c r="H22" s="6">
        <v>137</v>
      </c>
      <c r="I22" s="6">
        <v>459</v>
      </c>
      <c r="J22" s="6">
        <v>631</v>
      </c>
      <c r="K22" s="6">
        <v>217</v>
      </c>
      <c r="L22" s="6">
        <v>45</v>
      </c>
      <c r="M22" s="6">
        <v>1105</v>
      </c>
      <c r="N22" s="6">
        <v>898</v>
      </c>
      <c r="O22" s="6">
        <v>1071</v>
      </c>
      <c r="P22" s="6">
        <v>671</v>
      </c>
      <c r="Q22" s="6">
        <v>120</v>
      </c>
      <c r="R22" s="6">
        <v>435</v>
      </c>
      <c r="S22" s="6">
        <v>816</v>
      </c>
      <c r="T22" s="6">
        <v>1620</v>
      </c>
    </row>
    <row r="23" spans="1:20" x14ac:dyDescent="0.45">
      <c r="A23" t="s">
        <v>101</v>
      </c>
      <c r="B23" t="s">
        <v>97</v>
      </c>
      <c r="C23" s="6">
        <v>900</v>
      </c>
      <c r="D23" s="6">
        <v>22</v>
      </c>
      <c r="E23" s="6">
        <v>8</v>
      </c>
      <c r="F23" s="6">
        <v>104</v>
      </c>
      <c r="G23" s="6">
        <v>14</v>
      </c>
      <c r="H23" s="6">
        <v>88</v>
      </c>
      <c r="I23" s="6">
        <v>171</v>
      </c>
      <c r="J23" s="6">
        <v>637</v>
      </c>
      <c r="K23" s="6">
        <v>84</v>
      </c>
      <c r="L23" s="6">
        <v>23</v>
      </c>
      <c r="M23" s="6">
        <v>393</v>
      </c>
      <c r="N23" s="6">
        <v>242</v>
      </c>
      <c r="O23" s="6">
        <v>193</v>
      </c>
      <c r="P23" s="6">
        <v>49</v>
      </c>
      <c r="Q23" s="6">
        <v>36</v>
      </c>
      <c r="R23" s="6">
        <v>62</v>
      </c>
      <c r="S23" s="6">
        <v>22</v>
      </c>
      <c r="T23" s="6">
        <v>251</v>
      </c>
    </row>
    <row r="24" spans="1:20" x14ac:dyDescent="0.45">
      <c r="A24" t="s">
        <v>101</v>
      </c>
      <c r="B24" t="s">
        <v>83</v>
      </c>
      <c r="C24" s="6">
        <v>54</v>
      </c>
      <c r="D24" s="6">
        <v>5</v>
      </c>
      <c r="E24" s="6">
        <v>2</v>
      </c>
      <c r="F24" s="6">
        <v>18</v>
      </c>
      <c r="G24" s="6">
        <v>1</v>
      </c>
      <c r="H24" s="6">
        <v>14</v>
      </c>
      <c r="I24" s="6">
        <v>14</v>
      </c>
      <c r="J24" s="6">
        <v>122</v>
      </c>
      <c r="K24" s="6">
        <v>13</v>
      </c>
      <c r="L24" s="6">
        <v>8</v>
      </c>
      <c r="M24" s="6">
        <v>61</v>
      </c>
      <c r="N24" s="6">
        <v>23</v>
      </c>
      <c r="O24" s="6">
        <v>24</v>
      </c>
      <c r="P24" s="6">
        <v>8</v>
      </c>
      <c r="Q24" s="6">
        <v>5</v>
      </c>
      <c r="R24" s="6">
        <v>4</v>
      </c>
      <c r="S24" s="6">
        <v>4</v>
      </c>
      <c r="T24" s="6">
        <v>39</v>
      </c>
    </row>
    <row r="25" spans="1:20" x14ac:dyDescent="0.45">
      <c r="A25" t="s">
        <v>101</v>
      </c>
      <c r="B25" t="s">
        <v>70</v>
      </c>
      <c r="C25" s="6">
        <v>39</v>
      </c>
      <c r="D25" s="6">
        <v>5</v>
      </c>
      <c r="E25" s="6">
        <v>1</v>
      </c>
      <c r="F25" s="6">
        <v>14</v>
      </c>
      <c r="G25" s="6">
        <v>1</v>
      </c>
      <c r="H25" s="6">
        <v>4</v>
      </c>
      <c r="I25" s="6">
        <v>25</v>
      </c>
      <c r="J25" s="6">
        <v>246</v>
      </c>
      <c r="K25" s="6">
        <v>12</v>
      </c>
      <c r="L25" s="6">
        <v>2</v>
      </c>
      <c r="M25" s="6">
        <v>61</v>
      </c>
      <c r="N25" s="6">
        <v>23</v>
      </c>
      <c r="O25" s="6">
        <v>17</v>
      </c>
      <c r="P25" s="6">
        <v>4</v>
      </c>
      <c r="Q25" s="6">
        <v>5</v>
      </c>
      <c r="R25" s="6">
        <v>9</v>
      </c>
      <c r="S25" s="6"/>
      <c r="T25" s="6">
        <v>16</v>
      </c>
    </row>
    <row r="26" spans="1:20" x14ac:dyDescent="0.45">
      <c r="A26" t="s">
        <v>101</v>
      </c>
      <c r="B26" t="s">
        <v>142</v>
      </c>
      <c r="C26" s="6">
        <v>10062</v>
      </c>
      <c r="D26" s="6">
        <v>3421</v>
      </c>
      <c r="E26" s="6">
        <v>5662</v>
      </c>
      <c r="F26" s="6">
        <v>1066</v>
      </c>
      <c r="G26" s="6">
        <v>514</v>
      </c>
      <c r="H26" s="6">
        <v>1334</v>
      </c>
      <c r="I26" s="6">
        <v>3286</v>
      </c>
      <c r="J26" s="6">
        <v>2048</v>
      </c>
      <c r="K26" s="6">
        <v>1748</v>
      </c>
      <c r="L26" s="6">
        <v>988</v>
      </c>
      <c r="M26" s="6">
        <v>25866</v>
      </c>
      <c r="N26" s="6">
        <v>12678</v>
      </c>
      <c r="O26" s="6">
        <v>25883</v>
      </c>
      <c r="P26" s="6">
        <v>36960</v>
      </c>
      <c r="Q26" s="6">
        <v>1315</v>
      </c>
      <c r="R26" s="6">
        <v>19038</v>
      </c>
      <c r="S26" s="6">
        <v>5974</v>
      </c>
      <c r="T26" s="6">
        <v>42050</v>
      </c>
    </row>
    <row r="27" spans="1:20" x14ac:dyDescent="0.45">
      <c r="A27" t="s">
        <v>102</v>
      </c>
      <c r="B27" t="s">
        <v>96</v>
      </c>
      <c r="C27" s="6">
        <v>3967</v>
      </c>
      <c r="D27" s="6">
        <v>1832</v>
      </c>
      <c r="E27" s="6">
        <v>3370</v>
      </c>
      <c r="F27" s="6">
        <v>3146</v>
      </c>
      <c r="G27" s="6">
        <v>1715</v>
      </c>
      <c r="H27" s="6">
        <v>1511</v>
      </c>
      <c r="I27" s="6">
        <v>399</v>
      </c>
      <c r="J27" s="6">
        <v>1353</v>
      </c>
      <c r="K27" s="6">
        <v>2815</v>
      </c>
      <c r="L27" s="6">
        <v>941</v>
      </c>
      <c r="M27" s="6">
        <v>13839</v>
      </c>
      <c r="N27" s="6">
        <v>13496</v>
      </c>
      <c r="O27" s="6">
        <v>15875</v>
      </c>
      <c r="P27" s="6">
        <v>8854</v>
      </c>
      <c r="Q27" s="6">
        <v>2847</v>
      </c>
      <c r="R27" s="6">
        <v>9098</v>
      </c>
      <c r="S27" s="6">
        <v>19676</v>
      </c>
      <c r="T27" s="6">
        <v>61278</v>
      </c>
    </row>
    <row r="28" spans="1:20" x14ac:dyDescent="0.45">
      <c r="A28" t="s">
        <v>102</v>
      </c>
      <c r="B28" t="s">
        <v>97</v>
      </c>
      <c r="C28" s="6">
        <v>718</v>
      </c>
      <c r="D28" s="6">
        <v>445</v>
      </c>
      <c r="E28" s="6">
        <v>770</v>
      </c>
      <c r="F28" s="6">
        <v>513</v>
      </c>
      <c r="G28" s="6">
        <v>238</v>
      </c>
      <c r="H28" s="6">
        <v>606</v>
      </c>
      <c r="I28" s="6">
        <v>145</v>
      </c>
      <c r="J28" s="6">
        <v>676</v>
      </c>
      <c r="K28" s="6">
        <v>662</v>
      </c>
      <c r="L28" s="6">
        <v>295</v>
      </c>
      <c r="M28" s="6">
        <v>2953</v>
      </c>
      <c r="N28" s="6">
        <v>2379</v>
      </c>
      <c r="O28" s="6">
        <v>2522</v>
      </c>
      <c r="P28" s="6">
        <v>550</v>
      </c>
      <c r="Q28" s="6">
        <v>510</v>
      </c>
      <c r="R28" s="6">
        <v>871</v>
      </c>
      <c r="S28" s="6">
        <v>1212</v>
      </c>
      <c r="T28" s="6">
        <v>9682</v>
      </c>
    </row>
    <row r="29" spans="1:20" x14ac:dyDescent="0.45">
      <c r="A29" t="s">
        <v>102</v>
      </c>
      <c r="B29" t="s">
        <v>83</v>
      </c>
      <c r="C29" s="6">
        <v>168</v>
      </c>
      <c r="D29" s="6">
        <v>87</v>
      </c>
      <c r="E29" s="6">
        <v>110</v>
      </c>
      <c r="F29" s="6">
        <v>82</v>
      </c>
      <c r="G29" s="6">
        <v>44</v>
      </c>
      <c r="H29" s="6">
        <v>82</v>
      </c>
      <c r="I29" s="6">
        <v>22</v>
      </c>
      <c r="J29" s="6">
        <v>140</v>
      </c>
      <c r="K29" s="6">
        <v>111</v>
      </c>
      <c r="L29" s="6">
        <v>67</v>
      </c>
      <c r="M29" s="6">
        <v>504</v>
      </c>
      <c r="N29" s="6">
        <v>429</v>
      </c>
      <c r="O29" s="6">
        <v>361</v>
      </c>
      <c r="P29" s="6">
        <v>96</v>
      </c>
      <c r="Q29" s="6">
        <v>108</v>
      </c>
      <c r="R29" s="6">
        <v>134</v>
      </c>
      <c r="S29" s="6">
        <v>214</v>
      </c>
      <c r="T29" s="6">
        <v>1635</v>
      </c>
    </row>
    <row r="30" spans="1:20" x14ac:dyDescent="0.45">
      <c r="A30" t="s">
        <v>102</v>
      </c>
      <c r="B30" t="s">
        <v>70</v>
      </c>
      <c r="C30" s="6">
        <v>205</v>
      </c>
      <c r="D30" s="6">
        <v>52</v>
      </c>
      <c r="E30" s="6">
        <v>74</v>
      </c>
      <c r="F30" s="6">
        <v>112</v>
      </c>
      <c r="G30" s="6">
        <v>57</v>
      </c>
      <c r="H30" s="6">
        <v>66</v>
      </c>
      <c r="I30" s="6">
        <v>36</v>
      </c>
      <c r="J30" s="6">
        <v>127</v>
      </c>
      <c r="K30" s="6">
        <v>127</v>
      </c>
      <c r="L30" s="6">
        <v>92</v>
      </c>
      <c r="M30" s="6">
        <v>505</v>
      </c>
      <c r="N30" s="6">
        <v>588</v>
      </c>
      <c r="O30" s="6">
        <v>277</v>
      </c>
      <c r="P30" s="6">
        <v>77</v>
      </c>
      <c r="Q30" s="6">
        <v>139</v>
      </c>
      <c r="R30" s="6">
        <v>188</v>
      </c>
      <c r="S30" s="6">
        <v>229</v>
      </c>
      <c r="T30" s="6">
        <v>1557</v>
      </c>
    </row>
    <row r="31" spans="1:20" x14ac:dyDescent="0.45">
      <c r="A31" t="s">
        <v>102</v>
      </c>
      <c r="B31" t="s">
        <v>142</v>
      </c>
      <c r="C31" s="6">
        <v>8222</v>
      </c>
      <c r="D31" s="6">
        <v>10599</v>
      </c>
      <c r="E31" s="6">
        <v>7082</v>
      </c>
      <c r="F31" s="6">
        <v>2488</v>
      </c>
      <c r="G31" s="6">
        <v>2069</v>
      </c>
      <c r="H31" s="6">
        <v>7286</v>
      </c>
      <c r="I31" s="6">
        <v>1648</v>
      </c>
      <c r="J31" s="6">
        <v>3579</v>
      </c>
      <c r="K31" s="6">
        <v>4631</v>
      </c>
      <c r="L31" s="6">
        <v>1482</v>
      </c>
      <c r="M31" s="6">
        <v>39654</v>
      </c>
      <c r="N31" s="6">
        <v>9522</v>
      </c>
      <c r="O31" s="6">
        <v>37331</v>
      </c>
      <c r="P31" s="6">
        <v>32925</v>
      </c>
      <c r="Q31" s="6">
        <v>2221</v>
      </c>
      <c r="R31" s="6">
        <v>21684</v>
      </c>
      <c r="S31" s="6">
        <v>4761</v>
      </c>
      <c r="T31" s="6">
        <v>52902</v>
      </c>
    </row>
    <row r="32" spans="1:20" x14ac:dyDescent="0.45">
      <c r="A32" t="s">
        <v>103</v>
      </c>
      <c r="B32" t="s">
        <v>96</v>
      </c>
      <c r="C32" s="6">
        <v>217</v>
      </c>
      <c r="D32" s="6">
        <v>28</v>
      </c>
      <c r="E32" s="6">
        <v>52</v>
      </c>
      <c r="F32" s="6">
        <v>82</v>
      </c>
      <c r="G32" s="6">
        <v>39</v>
      </c>
      <c r="H32" s="6">
        <v>46</v>
      </c>
      <c r="I32" s="6">
        <v>65</v>
      </c>
      <c r="J32" s="6">
        <v>36</v>
      </c>
      <c r="K32" s="6">
        <v>75</v>
      </c>
      <c r="L32" s="6">
        <v>22</v>
      </c>
      <c r="M32" s="6">
        <v>435</v>
      </c>
      <c r="N32" s="6">
        <v>335</v>
      </c>
      <c r="O32" s="6">
        <v>258</v>
      </c>
      <c r="P32" s="6">
        <v>190</v>
      </c>
      <c r="Q32" s="6">
        <v>558</v>
      </c>
      <c r="R32" s="6">
        <v>270</v>
      </c>
      <c r="S32" s="6">
        <v>408</v>
      </c>
      <c r="T32" s="6">
        <v>1175</v>
      </c>
    </row>
    <row r="33" spans="1:20" x14ac:dyDescent="0.45">
      <c r="A33" t="s">
        <v>103</v>
      </c>
      <c r="B33" t="s">
        <v>97</v>
      </c>
      <c r="C33" s="6">
        <v>67</v>
      </c>
      <c r="D33" s="6">
        <v>7</v>
      </c>
      <c r="E33" s="6">
        <v>5</v>
      </c>
      <c r="F33" s="6">
        <v>33</v>
      </c>
      <c r="G33" s="6">
        <v>23</v>
      </c>
      <c r="H33" s="6">
        <v>40</v>
      </c>
      <c r="I33" s="6">
        <v>26</v>
      </c>
      <c r="J33" s="6">
        <v>53</v>
      </c>
      <c r="K33" s="6">
        <v>41</v>
      </c>
      <c r="L33" s="6">
        <v>18</v>
      </c>
      <c r="M33" s="6">
        <v>242</v>
      </c>
      <c r="N33" s="6">
        <v>38</v>
      </c>
      <c r="O33" s="6">
        <v>26</v>
      </c>
      <c r="P33" s="6">
        <v>12</v>
      </c>
      <c r="Q33" s="6">
        <v>167</v>
      </c>
      <c r="R33" s="6">
        <v>44</v>
      </c>
      <c r="S33" s="6">
        <v>15</v>
      </c>
      <c r="T33" s="6">
        <v>136</v>
      </c>
    </row>
    <row r="34" spans="1:20" x14ac:dyDescent="0.45">
      <c r="A34" t="s">
        <v>103</v>
      </c>
      <c r="B34" t="s">
        <v>83</v>
      </c>
      <c r="C34" s="6">
        <v>19</v>
      </c>
      <c r="D34" s="6">
        <v>1</v>
      </c>
      <c r="E34" s="6">
        <v>3</v>
      </c>
      <c r="F34" s="6">
        <v>12</v>
      </c>
      <c r="G34" s="6">
        <v>12</v>
      </c>
      <c r="H34" s="6">
        <v>9</v>
      </c>
      <c r="I34" s="6">
        <v>4</v>
      </c>
      <c r="J34" s="6">
        <v>12</v>
      </c>
      <c r="K34" s="6">
        <v>15</v>
      </c>
      <c r="L34" s="6">
        <v>6</v>
      </c>
      <c r="M34" s="6">
        <v>61</v>
      </c>
      <c r="N34" s="6">
        <v>5</v>
      </c>
      <c r="O34" s="6">
        <v>10</v>
      </c>
      <c r="P34" s="6">
        <v>1</v>
      </c>
      <c r="Q34" s="6">
        <v>31</v>
      </c>
      <c r="R34" s="6">
        <v>10</v>
      </c>
      <c r="S34" s="6">
        <v>2</v>
      </c>
      <c r="T34" s="6">
        <v>21</v>
      </c>
    </row>
    <row r="35" spans="1:20" x14ac:dyDescent="0.45">
      <c r="A35" t="s">
        <v>103</v>
      </c>
      <c r="B35" t="s">
        <v>70</v>
      </c>
      <c r="C35" s="6">
        <v>9</v>
      </c>
      <c r="D35" s="6">
        <v>6</v>
      </c>
      <c r="E35" s="6"/>
      <c r="F35" s="6">
        <v>11</v>
      </c>
      <c r="G35" s="6">
        <v>51</v>
      </c>
      <c r="H35" s="6">
        <v>8</v>
      </c>
      <c r="I35" s="6">
        <v>2</v>
      </c>
      <c r="J35" s="6">
        <v>20</v>
      </c>
      <c r="K35" s="6">
        <v>14</v>
      </c>
      <c r="L35" s="6">
        <v>4</v>
      </c>
      <c r="M35" s="6">
        <v>82</v>
      </c>
      <c r="N35" s="6">
        <v>12</v>
      </c>
      <c r="O35" s="6">
        <v>3</v>
      </c>
      <c r="P35" s="6">
        <v>2</v>
      </c>
      <c r="Q35" s="6">
        <v>16</v>
      </c>
      <c r="R35" s="6">
        <v>6</v>
      </c>
      <c r="S35" s="6">
        <v>4</v>
      </c>
      <c r="T35" s="6">
        <v>15</v>
      </c>
    </row>
    <row r="36" spans="1:20" x14ac:dyDescent="0.45">
      <c r="A36" t="s">
        <v>103</v>
      </c>
      <c r="B36" t="s">
        <v>142</v>
      </c>
      <c r="C36" s="6">
        <v>1757</v>
      </c>
      <c r="D36" s="6">
        <v>384</v>
      </c>
      <c r="E36" s="6">
        <v>1063</v>
      </c>
      <c r="F36" s="6">
        <v>24</v>
      </c>
      <c r="G36" s="6">
        <v>83</v>
      </c>
      <c r="H36" s="6">
        <v>258</v>
      </c>
      <c r="I36" s="6">
        <v>211</v>
      </c>
      <c r="J36" s="6">
        <v>120</v>
      </c>
      <c r="K36" s="6">
        <v>181</v>
      </c>
      <c r="L36" s="6">
        <v>52</v>
      </c>
      <c r="M36" s="6">
        <v>3220</v>
      </c>
      <c r="N36" s="6">
        <v>2514</v>
      </c>
      <c r="O36" s="6">
        <v>3931</v>
      </c>
      <c r="P36" s="6">
        <v>7454</v>
      </c>
      <c r="Q36" s="6">
        <v>1266</v>
      </c>
      <c r="R36" s="6">
        <v>5241</v>
      </c>
      <c r="S36" s="6">
        <v>566</v>
      </c>
      <c r="T36" s="6">
        <v>10151</v>
      </c>
    </row>
    <row r="37" spans="1:20" x14ac:dyDescent="0.45">
      <c r="A37" t="s">
        <v>137</v>
      </c>
      <c r="B37" t="s">
        <v>96</v>
      </c>
      <c r="C37" s="6">
        <v>3328</v>
      </c>
      <c r="D37" s="6">
        <v>4038</v>
      </c>
      <c r="E37" s="6">
        <v>826</v>
      </c>
      <c r="F37" s="6">
        <v>4927</v>
      </c>
      <c r="G37" s="6">
        <v>2123</v>
      </c>
      <c r="H37" s="6">
        <v>2595</v>
      </c>
      <c r="I37" s="6">
        <v>1830</v>
      </c>
      <c r="J37" s="6">
        <v>2118</v>
      </c>
      <c r="K37" s="6">
        <v>4418</v>
      </c>
      <c r="L37" s="6">
        <v>400</v>
      </c>
      <c r="M37" s="6">
        <v>10876</v>
      </c>
      <c r="N37" s="6">
        <v>5224</v>
      </c>
      <c r="O37" s="6">
        <v>7556</v>
      </c>
      <c r="P37" s="6">
        <v>3120</v>
      </c>
      <c r="Q37" s="6">
        <v>836</v>
      </c>
      <c r="R37" s="6">
        <v>2754</v>
      </c>
      <c r="S37" s="6">
        <v>8282</v>
      </c>
      <c r="T37" s="6">
        <v>13049</v>
      </c>
    </row>
    <row r="38" spans="1:20" x14ac:dyDescent="0.45">
      <c r="A38" t="s">
        <v>137</v>
      </c>
      <c r="B38" t="s">
        <v>97</v>
      </c>
      <c r="C38" s="6">
        <v>1821</v>
      </c>
      <c r="D38" s="6">
        <v>4008</v>
      </c>
      <c r="E38" s="6">
        <v>531</v>
      </c>
      <c r="F38" s="6">
        <v>2559</v>
      </c>
      <c r="G38" s="6">
        <v>1054</v>
      </c>
      <c r="H38" s="6">
        <v>2723</v>
      </c>
      <c r="I38" s="6">
        <v>2230</v>
      </c>
      <c r="J38" s="6">
        <v>2114</v>
      </c>
      <c r="K38" s="6">
        <v>2281</v>
      </c>
      <c r="L38" s="6">
        <v>237</v>
      </c>
      <c r="M38" s="6">
        <v>6849</v>
      </c>
      <c r="N38" s="6">
        <v>737</v>
      </c>
      <c r="O38" s="6">
        <v>853</v>
      </c>
      <c r="P38" s="6">
        <v>269</v>
      </c>
      <c r="Q38" s="6">
        <v>180</v>
      </c>
      <c r="R38" s="6">
        <v>398</v>
      </c>
      <c r="S38" s="6">
        <v>306</v>
      </c>
      <c r="T38" s="6">
        <v>1412</v>
      </c>
    </row>
    <row r="39" spans="1:20" x14ac:dyDescent="0.45">
      <c r="A39" t="s">
        <v>137</v>
      </c>
      <c r="B39" t="s">
        <v>83</v>
      </c>
      <c r="C39" s="6">
        <v>217</v>
      </c>
      <c r="D39" s="6">
        <v>498</v>
      </c>
      <c r="E39" s="6">
        <v>68</v>
      </c>
      <c r="F39" s="6">
        <v>369</v>
      </c>
      <c r="G39" s="6">
        <v>184</v>
      </c>
      <c r="H39" s="6">
        <v>303</v>
      </c>
      <c r="I39" s="6">
        <v>393</v>
      </c>
      <c r="J39" s="6">
        <v>263</v>
      </c>
      <c r="K39" s="6">
        <v>250</v>
      </c>
      <c r="L39" s="6">
        <v>26</v>
      </c>
      <c r="M39" s="6">
        <v>753</v>
      </c>
      <c r="N39" s="6">
        <v>192</v>
      </c>
      <c r="O39" s="6">
        <v>138</v>
      </c>
      <c r="P39" s="6">
        <v>44</v>
      </c>
      <c r="Q39" s="6">
        <v>50</v>
      </c>
      <c r="R39" s="6">
        <v>50</v>
      </c>
      <c r="S39" s="6">
        <v>51</v>
      </c>
      <c r="T39" s="6">
        <v>263</v>
      </c>
    </row>
    <row r="40" spans="1:20" x14ac:dyDescent="0.45">
      <c r="A40" t="s">
        <v>137</v>
      </c>
      <c r="B40" t="s">
        <v>70</v>
      </c>
      <c r="C40" s="6">
        <v>317</v>
      </c>
      <c r="D40" s="6">
        <v>773</v>
      </c>
      <c r="E40" s="6">
        <v>81</v>
      </c>
      <c r="F40" s="6">
        <v>643</v>
      </c>
      <c r="G40" s="6">
        <v>332</v>
      </c>
      <c r="H40" s="6">
        <v>380</v>
      </c>
      <c r="I40" s="6">
        <v>382</v>
      </c>
      <c r="J40" s="6">
        <v>300</v>
      </c>
      <c r="K40" s="6">
        <v>321</v>
      </c>
      <c r="L40" s="6">
        <v>85</v>
      </c>
      <c r="M40" s="6">
        <v>1008</v>
      </c>
      <c r="N40" s="6">
        <v>319</v>
      </c>
      <c r="O40" s="6">
        <v>155</v>
      </c>
      <c r="P40" s="6">
        <v>38</v>
      </c>
      <c r="Q40" s="6">
        <v>39</v>
      </c>
      <c r="R40" s="6">
        <v>89</v>
      </c>
      <c r="S40" s="6">
        <v>73</v>
      </c>
      <c r="T40" s="6">
        <v>263</v>
      </c>
    </row>
    <row r="41" spans="1:20" x14ac:dyDescent="0.45">
      <c r="A41" t="s">
        <v>137</v>
      </c>
      <c r="B41" t="s">
        <v>142</v>
      </c>
      <c r="C41" s="6">
        <v>47806</v>
      </c>
      <c r="D41" s="6">
        <v>45030</v>
      </c>
      <c r="E41" s="6">
        <v>8743</v>
      </c>
      <c r="F41" s="6">
        <v>15719</v>
      </c>
      <c r="G41" s="6">
        <v>6088</v>
      </c>
      <c r="H41" s="6">
        <v>15939</v>
      </c>
      <c r="I41" s="6">
        <v>16041</v>
      </c>
      <c r="J41" s="6">
        <v>23748</v>
      </c>
      <c r="K41" s="6">
        <v>35233</v>
      </c>
      <c r="L41" s="6">
        <v>4950</v>
      </c>
      <c r="M41" s="6">
        <v>128945</v>
      </c>
      <c r="N41" s="6">
        <v>32890</v>
      </c>
      <c r="O41" s="6">
        <v>114809</v>
      </c>
      <c r="P41" s="6">
        <v>106718</v>
      </c>
      <c r="Q41" s="6">
        <v>6524</v>
      </c>
      <c r="R41" s="6">
        <v>58502</v>
      </c>
      <c r="S41" s="6">
        <v>12696</v>
      </c>
      <c r="T41" s="6">
        <v>124514</v>
      </c>
    </row>
    <row r="42" spans="1:20" x14ac:dyDescent="0.45">
      <c r="A42" t="s">
        <v>104</v>
      </c>
      <c r="B42" t="s">
        <v>96</v>
      </c>
      <c r="C42" s="6">
        <v>1845</v>
      </c>
      <c r="D42" s="6">
        <v>941</v>
      </c>
      <c r="E42" s="6">
        <v>776</v>
      </c>
      <c r="F42" s="6">
        <v>1559</v>
      </c>
      <c r="G42" s="6">
        <v>708</v>
      </c>
      <c r="H42" s="6">
        <v>620</v>
      </c>
      <c r="I42" s="6">
        <v>419</v>
      </c>
      <c r="J42" s="6">
        <v>506</v>
      </c>
      <c r="K42" s="6">
        <v>1376</v>
      </c>
      <c r="L42" s="6">
        <v>526</v>
      </c>
      <c r="M42" s="6">
        <v>4861</v>
      </c>
      <c r="N42" s="6">
        <v>3366</v>
      </c>
      <c r="O42" s="6">
        <v>4320</v>
      </c>
      <c r="P42" s="6">
        <v>3256</v>
      </c>
      <c r="Q42" s="6">
        <v>777</v>
      </c>
      <c r="R42" s="6">
        <v>2523</v>
      </c>
      <c r="S42" s="6">
        <v>7259</v>
      </c>
      <c r="T42" s="6">
        <v>15298</v>
      </c>
    </row>
    <row r="43" spans="1:20" x14ac:dyDescent="0.45">
      <c r="A43" t="s">
        <v>104</v>
      </c>
      <c r="B43" t="s">
        <v>97</v>
      </c>
      <c r="C43" s="6">
        <v>793</v>
      </c>
      <c r="D43" s="6">
        <v>786</v>
      </c>
      <c r="E43" s="6">
        <v>486</v>
      </c>
      <c r="F43" s="6">
        <v>351</v>
      </c>
      <c r="G43" s="6">
        <v>128</v>
      </c>
      <c r="H43" s="6">
        <v>459</v>
      </c>
      <c r="I43" s="6">
        <v>952</v>
      </c>
      <c r="J43" s="6">
        <v>324</v>
      </c>
      <c r="K43" s="6">
        <v>514</v>
      </c>
      <c r="L43" s="6">
        <v>500</v>
      </c>
      <c r="M43" s="6">
        <v>2165</v>
      </c>
      <c r="N43" s="6">
        <v>272</v>
      </c>
      <c r="O43" s="6">
        <v>375</v>
      </c>
      <c r="P43" s="6">
        <v>112</v>
      </c>
      <c r="Q43" s="6">
        <v>81</v>
      </c>
      <c r="R43" s="6">
        <v>169</v>
      </c>
      <c r="S43" s="6">
        <v>247</v>
      </c>
      <c r="T43" s="6">
        <v>1215</v>
      </c>
    </row>
    <row r="44" spans="1:20" x14ac:dyDescent="0.45">
      <c r="A44" t="s">
        <v>104</v>
      </c>
      <c r="B44" t="s">
        <v>83</v>
      </c>
      <c r="C44" s="6">
        <v>129</v>
      </c>
      <c r="D44" s="6">
        <v>109</v>
      </c>
      <c r="E44" s="6">
        <v>72</v>
      </c>
      <c r="F44" s="6">
        <v>53</v>
      </c>
      <c r="G44" s="6">
        <v>24</v>
      </c>
      <c r="H44" s="6">
        <v>62</v>
      </c>
      <c r="I44" s="6">
        <v>35</v>
      </c>
      <c r="J44" s="6">
        <v>61</v>
      </c>
      <c r="K44" s="6">
        <v>117</v>
      </c>
      <c r="L44" s="6">
        <v>113</v>
      </c>
      <c r="M44" s="6">
        <v>370</v>
      </c>
      <c r="N44" s="6">
        <v>80</v>
      </c>
      <c r="O44" s="6">
        <v>73</v>
      </c>
      <c r="P44" s="6">
        <v>24</v>
      </c>
      <c r="Q44" s="6">
        <v>15</v>
      </c>
      <c r="R44" s="6">
        <v>33</v>
      </c>
      <c r="S44" s="6">
        <v>53</v>
      </c>
      <c r="T44" s="6">
        <v>231</v>
      </c>
    </row>
    <row r="45" spans="1:20" x14ac:dyDescent="0.45">
      <c r="A45" t="s">
        <v>104</v>
      </c>
      <c r="B45" t="s">
        <v>70</v>
      </c>
      <c r="C45" s="6">
        <v>152</v>
      </c>
      <c r="D45" s="6">
        <v>142</v>
      </c>
      <c r="E45" s="6">
        <v>159</v>
      </c>
      <c r="F45" s="6">
        <v>59</v>
      </c>
      <c r="G45" s="6">
        <v>31</v>
      </c>
      <c r="H45" s="6">
        <v>63</v>
      </c>
      <c r="I45" s="6">
        <v>31</v>
      </c>
      <c r="J45" s="6">
        <v>88</v>
      </c>
      <c r="K45" s="6">
        <v>142</v>
      </c>
      <c r="L45" s="6">
        <v>349</v>
      </c>
      <c r="M45" s="6">
        <v>586</v>
      </c>
      <c r="N45" s="6">
        <v>142</v>
      </c>
      <c r="O45" s="6">
        <v>78</v>
      </c>
      <c r="P45" s="6">
        <v>21</v>
      </c>
      <c r="Q45" s="6">
        <v>24</v>
      </c>
      <c r="R45" s="6">
        <v>50</v>
      </c>
      <c r="S45" s="6">
        <v>63</v>
      </c>
      <c r="T45" s="6">
        <v>333</v>
      </c>
    </row>
    <row r="46" spans="1:20" x14ac:dyDescent="0.45">
      <c r="A46" t="s">
        <v>104</v>
      </c>
      <c r="B46" t="s">
        <v>142</v>
      </c>
      <c r="C46" s="6">
        <v>15953</v>
      </c>
      <c r="D46" s="6">
        <v>10390</v>
      </c>
      <c r="E46" s="6">
        <v>11272</v>
      </c>
      <c r="F46" s="6">
        <v>2667</v>
      </c>
      <c r="G46" s="6">
        <v>1833</v>
      </c>
      <c r="H46" s="6">
        <v>4494</v>
      </c>
      <c r="I46" s="6">
        <v>4081</v>
      </c>
      <c r="J46" s="6">
        <v>4452</v>
      </c>
      <c r="K46" s="6">
        <v>6393</v>
      </c>
      <c r="L46" s="6">
        <v>1871</v>
      </c>
      <c r="M46" s="6">
        <v>35792</v>
      </c>
      <c r="N46" s="6">
        <v>9951</v>
      </c>
      <c r="O46" s="6">
        <v>37884</v>
      </c>
      <c r="P46" s="6">
        <v>46522</v>
      </c>
      <c r="Q46" s="6">
        <v>2888</v>
      </c>
      <c r="R46" s="6">
        <v>29806</v>
      </c>
      <c r="S46" s="6">
        <v>6861</v>
      </c>
      <c r="T46" s="6">
        <v>60876</v>
      </c>
    </row>
    <row r="47" spans="1:20" x14ac:dyDescent="0.45">
      <c r="A47" t="s">
        <v>105</v>
      </c>
      <c r="B47" t="s">
        <v>96</v>
      </c>
      <c r="C47" s="6">
        <v>266</v>
      </c>
      <c r="D47" s="6">
        <v>50</v>
      </c>
      <c r="E47" s="6">
        <v>31</v>
      </c>
      <c r="F47" s="6">
        <v>279</v>
      </c>
      <c r="G47" s="6">
        <v>264</v>
      </c>
      <c r="H47" s="6">
        <v>142</v>
      </c>
      <c r="I47" s="6">
        <v>57</v>
      </c>
      <c r="J47" s="6">
        <v>72</v>
      </c>
      <c r="K47" s="6">
        <v>79</v>
      </c>
      <c r="L47" s="6">
        <v>44</v>
      </c>
      <c r="M47" s="6">
        <v>667</v>
      </c>
      <c r="N47" s="6">
        <v>590</v>
      </c>
      <c r="O47" s="6">
        <v>361</v>
      </c>
      <c r="P47" s="6">
        <v>253</v>
      </c>
      <c r="Q47" s="6">
        <v>347</v>
      </c>
      <c r="R47" s="6">
        <v>231</v>
      </c>
      <c r="S47" s="6">
        <v>413</v>
      </c>
      <c r="T47" s="6">
        <v>957</v>
      </c>
    </row>
    <row r="48" spans="1:20" x14ac:dyDescent="0.45">
      <c r="A48" t="s">
        <v>105</v>
      </c>
      <c r="B48" t="s">
        <v>97</v>
      </c>
      <c r="C48" s="6">
        <v>106</v>
      </c>
      <c r="D48" s="6">
        <v>39</v>
      </c>
      <c r="E48" s="6">
        <v>5</v>
      </c>
      <c r="F48" s="6">
        <v>135</v>
      </c>
      <c r="G48" s="6">
        <v>323</v>
      </c>
      <c r="H48" s="6">
        <v>153</v>
      </c>
      <c r="I48" s="6">
        <v>45</v>
      </c>
      <c r="J48" s="6">
        <v>103</v>
      </c>
      <c r="K48" s="6">
        <v>36</v>
      </c>
      <c r="L48" s="6">
        <v>47</v>
      </c>
      <c r="M48" s="6">
        <v>615</v>
      </c>
      <c r="N48" s="6">
        <v>47</v>
      </c>
      <c r="O48" s="6">
        <v>19</v>
      </c>
      <c r="P48" s="6">
        <v>10</v>
      </c>
      <c r="Q48" s="6">
        <v>72</v>
      </c>
      <c r="R48" s="6">
        <v>11</v>
      </c>
      <c r="S48" s="6">
        <v>7</v>
      </c>
      <c r="T48" s="6">
        <v>80</v>
      </c>
    </row>
    <row r="49" spans="1:20" x14ac:dyDescent="0.45">
      <c r="A49" t="s">
        <v>105</v>
      </c>
      <c r="B49" t="s">
        <v>83</v>
      </c>
      <c r="C49" s="6">
        <v>14</v>
      </c>
      <c r="D49" s="6">
        <v>10</v>
      </c>
      <c r="E49" s="6">
        <v>7</v>
      </c>
      <c r="F49" s="6">
        <v>31</v>
      </c>
      <c r="G49" s="6">
        <v>68</v>
      </c>
      <c r="H49" s="6">
        <v>16</v>
      </c>
      <c r="I49" s="6">
        <v>9</v>
      </c>
      <c r="J49" s="6">
        <v>12</v>
      </c>
      <c r="K49" s="6">
        <v>5</v>
      </c>
      <c r="L49" s="6">
        <v>12</v>
      </c>
      <c r="M49" s="6">
        <v>83</v>
      </c>
      <c r="N49" s="6">
        <v>12</v>
      </c>
      <c r="O49" s="6">
        <v>5</v>
      </c>
      <c r="P49" s="6"/>
      <c r="Q49" s="6">
        <v>7</v>
      </c>
      <c r="R49" s="6"/>
      <c r="S49" s="6">
        <v>2</v>
      </c>
      <c r="T49" s="6">
        <v>12</v>
      </c>
    </row>
    <row r="50" spans="1:20" x14ac:dyDescent="0.45">
      <c r="A50" t="s">
        <v>105</v>
      </c>
      <c r="B50" t="s">
        <v>70</v>
      </c>
      <c r="C50" s="6">
        <v>20</v>
      </c>
      <c r="D50" s="6">
        <v>35</v>
      </c>
      <c r="E50" s="6">
        <v>3</v>
      </c>
      <c r="F50" s="6">
        <v>47</v>
      </c>
      <c r="G50" s="6">
        <v>110</v>
      </c>
      <c r="H50" s="6">
        <v>19</v>
      </c>
      <c r="I50" s="6">
        <v>10</v>
      </c>
      <c r="J50" s="6">
        <v>11</v>
      </c>
      <c r="K50" s="6">
        <v>14</v>
      </c>
      <c r="L50" s="6">
        <v>21</v>
      </c>
      <c r="M50" s="6">
        <v>98</v>
      </c>
      <c r="N50" s="6">
        <v>3</v>
      </c>
      <c r="O50" s="6">
        <v>3</v>
      </c>
      <c r="P50" s="6">
        <v>1</v>
      </c>
      <c r="Q50" s="6">
        <v>11</v>
      </c>
      <c r="R50" s="6">
        <v>4</v>
      </c>
      <c r="S50" s="6"/>
      <c r="T50" s="6">
        <v>8</v>
      </c>
    </row>
    <row r="51" spans="1:20" x14ac:dyDescent="0.45">
      <c r="A51" t="s">
        <v>105</v>
      </c>
      <c r="B51" t="s">
        <v>142</v>
      </c>
      <c r="C51" s="6">
        <v>2265</v>
      </c>
      <c r="D51" s="6">
        <v>1194</v>
      </c>
      <c r="E51" s="6">
        <v>2846</v>
      </c>
      <c r="F51" s="6">
        <v>93</v>
      </c>
      <c r="G51" s="6">
        <v>548</v>
      </c>
      <c r="H51" s="6">
        <v>587</v>
      </c>
      <c r="I51" s="6">
        <v>394</v>
      </c>
      <c r="J51" s="6">
        <v>551</v>
      </c>
      <c r="K51" s="6">
        <v>350</v>
      </c>
      <c r="L51" s="6">
        <v>190</v>
      </c>
      <c r="M51" s="6">
        <v>7582</v>
      </c>
      <c r="N51" s="6">
        <v>2348</v>
      </c>
      <c r="O51" s="6">
        <v>6288</v>
      </c>
      <c r="P51" s="6">
        <v>14160</v>
      </c>
      <c r="Q51" s="6">
        <v>2001</v>
      </c>
      <c r="R51" s="6">
        <v>5887</v>
      </c>
      <c r="S51" s="6">
        <v>1001</v>
      </c>
      <c r="T51" s="6">
        <v>15130</v>
      </c>
    </row>
    <row r="52" spans="1:20" x14ac:dyDescent="0.45">
      <c r="A52" t="s">
        <v>138</v>
      </c>
      <c r="B52" t="s">
        <v>96</v>
      </c>
      <c r="C52" s="6">
        <v>365</v>
      </c>
      <c r="D52" s="6">
        <v>129</v>
      </c>
      <c r="E52" s="6">
        <v>66</v>
      </c>
      <c r="F52" s="6">
        <v>145</v>
      </c>
      <c r="G52" s="6">
        <v>88</v>
      </c>
      <c r="H52" s="6">
        <v>98</v>
      </c>
      <c r="I52" s="6">
        <v>83</v>
      </c>
      <c r="J52" s="6">
        <v>86</v>
      </c>
      <c r="K52" s="6">
        <v>50</v>
      </c>
      <c r="L52" s="6">
        <v>19</v>
      </c>
      <c r="M52" s="6">
        <v>572</v>
      </c>
      <c r="N52" s="6">
        <v>1109</v>
      </c>
      <c r="O52" s="6">
        <v>468</v>
      </c>
      <c r="P52" s="6">
        <v>399</v>
      </c>
      <c r="Q52" s="6">
        <v>223</v>
      </c>
      <c r="R52" s="6">
        <v>470</v>
      </c>
      <c r="S52" s="6">
        <v>611</v>
      </c>
      <c r="T52" s="6">
        <v>1428</v>
      </c>
    </row>
    <row r="53" spans="1:20" x14ac:dyDescent="0.45">
      <c r="A53" t="s">
        <v>138</v>
      </c>
      <c r="B53" t="s">
        <v>97</v>
      </c>
      <c r="C53" s="6">
        <v>122</v>
      </c>
      <c r="D53" s="6">
        <v>21</v>
      </c>
      <c r="E53" s="6">
        <v>13</v>
      </c>
      <c r="F53" s="6">
        <v>57</v>
      </c>
      <c r="G53" s="6">
        <v>12</v>
      </c>
      <c r="H53" s="6">
        <v>59</v>
      </c>
      <c r="I53" s="6">
        <v>51</v>
      </c>
      <c r="J53" s="6">
        <v>63</v>
      </c>
      <c r="K53" s="6">
        <v>5</v>
      </c>
      <c r="L53" s="6">
        <v>3</v>
      </c>
      <c r="M53" s="6">
        <v>184</v>
      </c>
      <c r="N53" s="6">
        <v>72</v>
      </c>
      <c r="O53" s="6">
        <v>26</v>
      </c>
      <c r="P53" s="6">
        <v>14</v>
      </c>
      <c r="Q53" s="6">
        <v>64</v>
      </c>
      <c r="R53" s="6">
        <v>24</v>
      </c>
      <c r="S53" s="6">
        <v>10</v>
      </c>
      <c r="T53" s="6">
        <v>106</v>
      </c>
    </row>
    <row r="54" spans="1:20" x14ac:dyDescent="0.45">
      <c r="A54" t="s">
        <v>138</v>
      </c>
      <c r="B54" t="s">
        <v>83</v>
      </c>
      <c r="C54" s="6">
        <v>17</v>
      </c>
      <c r="D54" s="6">
        <v>7</v>
      </c>
      <c r="E54" s="6">
        <v>8</v>
      </c>
      <c r="F54" s="6">
        <v>31</v>
      </c>
      <c r="G54" s="6">
        <v>4</v>
      </c>
      <c r="H54" s="6">
        <v>9</v>
      </c>
      <c r="I54" s="6">
        <v>7</v>
      </c>
      <c r="J54" s="6">
        <v>10</v>
      </c>
      <c r="K54" s="6">
        <v>2</v>
      </c>
      <c r="L54" s="6">
        <v>3</v>
      </c>
      <c r="M54" s="6">
        <v>24</v>
      </c>
      <c r="N54" s="6">
        <v>17</v>
      </c>
      <c r="O54" s="6">
        <v>3</v>
      </c>
      <c r="P54" s="6"/>
      <c r="Q54" s="6">
        <v>8</v>
      </c>
      <c r="R54" s="6">
        <v>13</v>
      </c>
      <c r="S54" s="6">
        <v>1</v>
      </c>
      <c r="T54" s="6">
        <v>33</v>
      </c>
    </row>
    <row r="55" spans="1:20" x14ac:dyDescent="0.45">
      <c r="A55" t="s">
        <v>138</v>
      </c>
      <c r="B55" t="s">
        <v>70</v>
      </c>
      <c r="C55" s="6">
        <v>14</v>
      </c>
      <c r="D55" s="6">
        <v>4</v>
      </c>
      <c r="E55" s="6">
        <v>4</v>
      </c>
      <c r="F55" s="6">
        <v>27</v>
      </c>
      <c r="G55" s="6">
        <v>21</v>
      </c>
      <c r="H55" s="6">
        <v>11</v>
      </c>
      <c r="I55" s="6">
        <v>14</v>
      </c>
      <c r="J55" s="6">
        <v>13</v>
      </c>
      <c r="K55" s="6">
        <v>3</v>
      </c>
      <c r="L55" s="6">
        <v>1</v>
      </c>
      <c r="M55" s="6">
        <v>23</v>
      </c>
      <c r="N55" s="6">
        <v>6</v>
      </c>
      <c r="O55" s="6"/>
      <c r="P55" s="6">
        <v>2</v>
      </c>
      <c r="Q55" s="6">
        <v>3</v>
      </c>
      <c r="R55" s="6">
        <v>9</v>
      </c>
      <c r="S55" s="6"/>
      <c r="T55" s="6">
        <v>21</v>
      </c>
    </row>
    <row r="56" spans="1:20" x14ac:dyDescent="0.45">
      <c r="A56" t="s">
        <v>138</v>
      </c>
      <c r="B56" t="s">
        <v>142</v>
      </c>
      <c r="C56" s="6">
        <v>8368</v>
      </c>
      <c r="D56" s="6">
        <v>12751</v>
      </c>
      <c r="E56" s="6">
        <v>11308</v>
      </c>
      <c r="F56" s="6">
        <v>188</v>
      </c>
      <c r="G56" s="6">
        <v>489</v>
      </c>
      <c r="H56" s="6">
        <v>817</v>
      </c>
      <c r="I56" s="6">
        <v>1965</v>
      </c>
      <c r="J56" s="6">
        <v>1685</v>
      </c>
      <c r="K56" s="6">
        <v>984</v>
      </c>
      <c r="L56" s="6">
        <v>757</v>
      </c>
      <c r="M56" s="6">
        <v>16283</v>
      </c>
      <c r="N56" s="6">
        <v>5066</v>
      </c>
      <c r="O56" s="6">
        <v>16610</v>
      </c>
      <c r="P56" s="6">
        <v>34615</v>
      </c>
      <c r="Q56" s="6">
        <v>1373</v>
      </c>
      <c r="R56" s="6">
        <v>15176</v>
      </c>
      <c r="S56" s="6">
        <v>2088</v>
      </c>
      <c r="T56" s="6">
        <v>26017</v>
      </c>
    </row>
    <row r="57" spans="1:20" x14ac:dyDescent="0.45">
      <c r="A57" t="s">
        <v>139</v>
      </c>
      <c r="B57" t="s">
        <v>96</v>
      </c>
      <c r="C57" s="6">
        <v>588</v>
      </c>
      <c r="D57" s="6">
        <v>73</v>
      </c>
      <c r="E57" s="6">
        <v>91</v>
      </c>
      <c r="F57" s="6">
        <v>275</v>
      </c>
      <c r="G57" s="6">
        <v>102</v>
      </c>
      <c r="H57" s="6">
        <v>109</v>
      </c>
      <c r="I57" s="6">
        <v>558</v>
      </c>
      <c r="J57" s="6">
        <v>262</v>
      </c>
      <c r="K57" s="6">
        <v>141</v>
      </c>
      <c r="L57" s="6">
        <v>95</v>
      </c>
      <c r="M57" s="6">
        <v>1055</v>
      </c>
      <c r="N57" s="6">
        <v>3422</v>
      </c>
      <c r="O57" s="6">
        <v>1191</v>
      </c>
      <c r="P57" s="6">
        <v>728</v>
      </c>
      <c r="Q57" s="6">
        <v>180</v>
      </c>
      <c r="R57" s="6">
        <v>420</v>
      </c>
      <c r="S57" s="6">
        <v>1127</v>
      </c>
      <c r="T57" s="6">
        <v>2856</v>
      </c>
    </row>
    <row r="58" spans="1:20" x14ac:dyDescent="0.45">
      <c r="A58" t="s">
        <v>139</v>
      </c>
      <c r="B58" t="s">
        <v>97</v>
      </c>
      <c r="C58" s="6">
        <v>207</v>
      </c>
      <c r="D58" s="6">
        <v>13</v>
      </c>
      <c r="E58" s="6">
        <v>11</v>
      </c>
      <c r="F58" s="6">
        <v>64</v>
      </c>
      <c r="G58" s="6">
        <v>8</v>
      </c>
      <c r="H58" s="6">
        <v>65</v>
      </c>
      <c r="I58" s="6">
        <v>632</v>
      </c>
      <c r="J58" s="6">
        <v>336</v>
      </c>
      <c r="K58" s="6">
        <v>51</v>
      </c>
      <c r="L58" s="6">
        <v>108</v>
      </c>
      <c r="M58" s="6">
        <v>461</v>
      </c>
      <c r="N58" s="6">
        <v>247</v>
      </c>
      <c r="O58" s="6">
        <v>123</v>
      </c>
      <c r="P58" s="6">
        <v>48</v>
      </c>
      <c r="Q58" s="6">
        <v>43</v>
      </c>
      <c r="R58" s="6">
        <v>48</v>
      </c>
      <c r="S58" s="6">
        <v>18</v>
      </c>
      <c r="T58" s="6">
        <v>326</v>
      </c>
    </row>
    <row r="59" spans="1:20" x14ac:dyDescent="0.45">
      <c r="A59" t="s">
        <v>139</v>
      </c>
      <c r="B59" t="s">
        <v>83</v>
      </c>
      <c r="C59" s="6">
        <v>45</v>
      </c>
      <c r="D59" s="6">
        <v>6</v>
      </c>
      <c r="E59" s="6"/>
      <c r="F59" s="6">
        <v>5</v>
      </c>
      <c r="G59" s="6"/>
      <c r="H59" s="6">
        <v>9</v>
      </c>
      <c r="I59" s="6">
        <v>14</v>
      </c>
      <c r="J59" s="6">
        <v>53</v>
      </c>
      <c r="K59" s="6">
        <v>15</v>
      </c>
      <c r="L59" s="6">
        <v>28</v>
      </c>
      <c r="M59" s="6">
        <v>55</v>
      </c>
      <c r="N59" s="6">
        <v>22</v>
      </c>
      <c r="O59" s="6">
        <v>15</v>
      </c>
      <c r="P59" s="6">
        <v>7</v>
      </c>
      <c r="Q59" s="6">
        <v>9</v>
      </c>
      <c r="R59" s="6">
        <v>4</v>
      </c>
      <c r="S59" s="6">
        <v>2</v>
      </c>
      <c r="T59" s="6">
        <v>43</v>
      </c>
    </row>
    <row r="60" spans="1:20" x14ac:dyDescent="0.45">
      <c r="A60" t="s">
        <v>139</v>
      </c>
      <c r="B60" t="s">
        <v>70</v>
      </c>
      <c r="C60" s="6">
        <v>17</v>
      </c>
      <c r="D60" s="6">
        <v>1</v>
      </c>
      <c r="E60" s="6">
        <v>11</v>
      </c>
      <c r="F60" s="6">
        <v>11</v>
      </c>
      <c r="G60" s="6"/>
      <c r="H60" s="6">
        <v>6</v>
      </c>
      <c r="I60" s="6">
        <v>21</v>
      </c>
      <c r="J60" s="6">
        <v>67</v>
      </c>
      <c r="K60" s="6">
        <v>11</v>
      </c>
      <c r="L60" s="6">
        <v>54</v>
      </c>
      <c r="M60" s="6">
        <v>25</v>
      </c>
      <c r="N60" s="6">
        <v>20</v>
      </c>
      <c r="O60" s="6">
        <v>4</v>
      </c>
      <c r="P60" s="6">
        <v>3</v>
      </c>
      <c r="Q60" s="6">
        <v>4</v>
      </c>
      <c r="R60" s="6">
        <v>1</v>
      </c>
      <c r="S60" s="6">
        <v>1</v>
      </c>
      <c r="T60" s="6">
        <v>17</v>
      </c>
    </row>
    <row r="61" spans="1:20" x14ac:dyDescent="0.45">
      <c r="A61" t="s">
        <v>139</v>
      </c>
      <c r="B61" t="s">
        <v>142</v>
      </c>
      <c r="C61" s="6">
        <v>13687</v>
      </c>
      <c r="D61" s="6">
        <v>4673</v>
      </c>
      <c r="E61" s="6">
        <v>6837</v>
      </c>
      <c r="F61" s="6">
        <v>1147</v>
      </c>
      <c r="G61" s="6">
        <v>702</v>
      </c>
      <c r="H61" s="6">
        <v>1536</v>
      </c>
      <c r="I61" s="6">
        <v>3441</v>
      </c>
      <c r="J61" s="6">
        <v>2254</v>
      </c>
      <c r="K61" s="6">
        <v>1692</v>
      </c>
      <c r="L61" s="6">
        <v>982</v>
      </c>
      <c r="M61" s="6">
        <v>25721</v>
      </c>
      <c r="N61" s="6">
        <v>9783</v>
      </c>
      <c r="O61" s="6">
        <v>29644</v>
      </c>
      <c r="P61" s="6">
        <v>59652</v>
      </c>
      <c r="Q61" s="6">
        <v>1914</v>
      </c>
      <c r="R61" s="6">
        <v>26586</v>
      </c>
      <c r="S61" s="6">
        <v>4775</v>
      </c>
      <c r="T61" s="6">
        <v>44677</v>
      </c>
    </row>
    <row r="62" spans="1:20" x14ac:dyDescent="0.45">
      <c r="A62" t="s">
        <v>107</v>
      </c>
      <c r="B62" t="s">
        <v>96</v>
      </c>
      <c r="C62" s="6">
        <v>4074</v>
      </c>
      <c r="D62" s="6">
        <v>753</v>
      </c>
      <c r="E62" s="6">
        <v>977</v>
      </c>
      <c r="F62" s="6">
        <v>1766</v>
      </c>
      <c r="G62" s="6">
        <v>692</v>
      </c>
      <c r="H62" s="6">
        <v>772</v>
      </c>
      <c r="I62" s="6">
        <v>720</v>
      </c>
      <c r="J62" s="6">
        <v>647</v>
      </c>
      <c r="K62" s="6">
        <v>2429</v>
      </c>
      <c r="L62" s="6">
        <v>486</v>
      </c>
      <c r="M62" s="6">
        <v>8139</v>
      </c>
      <c r="N62" s="6">
        <v>5873</v>
      </c>
      <c r="O62" s="6">
        <v>4974</v>
      </c>
      <c r="P62" s="6">
        <v>4535</v>
      </c>
      <c r="Q62" s="6">
        <v>1260</v>
      </c>
      <c r="R62" s="6">
        <v>2967</v>
      </c>
      <c r="S62" s="6">
        <v>25261</v>
      </c>
      <c r="T62" s="6">
        <v>26362</v>
      </c>
    </row>
    <row r="63" spans="1:20" x14ac:dyDescent="0.45">
      <c r="A63" t="s">
        <v>107</v>
      </c>
      <c r="B63" t="s">
        <v>97</v>
      </c>
      <c r="C63" s="6">
        <v>1247</v>
      </c>
      <c r="D63" s="6">
        <v>268</v>
      </c>
      <c r="E63" s="6">
        <v>599</v>
      </c>
      <c r="F63" s="6">
        <v>507</v>
      </c>
      <c r="G63" s="6">
        <v>218</v>
      </c>
      <c r="H63" s="6">
        <v>535</v>
      </c>
      <c r="I63" s="6">
        <v>504</v>
      </c>
      <c r="J63" s="6">
        <v>495</v>
      </c>
      <c r="K63" s="6">
        <v>1114</v>
      </c>
      <c r="L63" s="6">
        <v>289</v>
      </c>
      <c r="M63" s="6">
        <v>3427</v>
      </c>
      <c r="N63" s="6">
        <v>621</v>
      </c>
      <c r="O63" s="6">
        <v>445</v>
      </c>
      <c r="P63" s="6">
        <v>195</v>
      </c>
      <c r="Q63" s="6">
        <v>241</v>
      </c>
      <c r="R63" s="6">
        <v>297</v>
      </c>
      <c r="S63" s="6">
        <v>1357</v>
      </c>
      <c r="T63" s="6">
        <v>2063</v>
      </c>
    </row>
    <row r="64" spans="1:20" x14ac:dyDescent="0.45">
      <c r="A64" t="s">
        <v>107</v>
      </c>
      <c r="B64" t="s">
        <v>83</v>
      </c>
      <c r="C64" s="6">
        <v>189</v>
      </c>
      <c r="D64" s="6">
        <v>59</v>
      </c>
      <c r="E64" s="6">
        <v>120</v>
      </c>
      <c r="F64" s="6">
        <v>72</v>
      </c>
      <c r="G64" s="6">
        <v>52</v>
      </c>
      <c r="H64" s="6">
        <v>71</v>
      </c>
      <c r="I64" s="6">
        <v>42</v>
      </c>
      <c r="J64" s="6">
        <v>91</v>
      </c>
      <c r="K64" s="6">
        <v>175</v>
      </c>
      <c r="L64" s="6">
        <v>45</v>
      </c>
      <c r="M64" s="6">
        <v>498</v>
      </c>
      <c r="N64" s="6">
        <v>167</v>
      </c>
      <c r="O64" s="6">
        <v>87</v>
      </c>
      <c r="P64" s="6">
        <v>27</v>
      </c>
      <c r="Q64" s="6">
        <v>68</v>
      </c>
      <c r="R64" s="6">
        <v>55</v>
      </c>
      <c r="S64" s="6">
        <v>254</v>
      </c>
      <c r="T64" s="6">
        <v>339</v>
      </c>
    </row>
    <row r="65" spans="1:20" x14ac:dyDescent="0.45">
      <c r="A65" t="s">
        <v>107</v>
      </c>
      <c r="B65" t="s">
        <v>70</v>
      </c>
      <c r="C65" s="6">
        <v>359</v>
      </c>
      <c r="D65" s="6">
        <v>75</v>
      </c>
      <c r="E65" s="6">
        <v>341</v>
      </c>
      <c r="F65" s="6">
        <v>144</v>
      </c>
      <c r="G65" s="6">
        <v>94</v>
      </c>
      <c r="H65" s="6">
        <v>117</v>
      </c>
      <c r="I65" s="6">
        <v>40</v>
      </c>
      <c r="J65" s="6">
        <v>130</v>
      </c>
      <c r="K65" s="6">
        <v>247</v>
      </c>
      <c r="L65" s="6">
        <v>175</v>
      </c>
      <c r="M65" s="6">
        <v>690</v>
      </c>
      <c r="N65" s="6">
        <v>199</v>
      </c>
      <c r="O65" s="6">
        <v>78</v>
      </c>
      <c r="P65" s="6">
        <v>30</v>
      </c>
      <c r="Q65" s="6">
        <v>64</v>
      </c>
      <c r="R65" s="6">
        <v>64</v>
      </c>
      <c r="S65" s="6">
        <v>300</v>
      </c>
      <c r="T65" s="6">
        <v>561</v>
      </c>
    </row>
    <row r="66" spans="1:20" x14ac:dyDescent="0.45">
      <c r="A66" t="s">
        <v>107</v>
      </c>
      <c r="B66" t="s">
        <v>142</v>
      </c>
      <c r="C66" s="6">
        <v>43798</v>
      </c>
      <c r="D66" s="6">
        <v>37516</v>
      </c>
      <c r="E66" s="6">
        <v>3788</v>
      </c>
      <c r="F66" s="6">
        <v>5973</v>
      </c>
      <c r="G66" s="6">
        <v>2417</v>
      </c>
      <c r="H66" s="6">
        <v>6702</v>
      </c>
      <c r="I66" s="6">
        <v>10803</v>
      </c>
      <c r="J66" s="6">
        <v>6115</v>
      </c>
      <c r="K66" s="6">
        <v>13797</v>
      </c>
      <c r="L66" s="6">
        <v>2799</v>
      </c>
      <c r="M66" s="6">
        <v>84567</v>
      </c>
      <c r="N66" s="6">
        <v>20681</v>
      </c>
      <c r="O66" s="6">
        <v>74601</v>
      </c>
      <c r="P66" s="6">
        <v>78253</v>
      </c>
      <c r="Q66" s="6">
        <v>12844</v>
      </c>
      <c r="R66" s="6">
        <v>62279</v>
      </c>
      <c r="S66" s="6">
        <v>10102</v>
      </c>
      <c r="T66" s="6">
        <v>95166</v>
      </c>
    </row>
    <row r="67" spans="1:20" x14ac:dyDescent="0.45">
      <c r="A67" t="s">
        <v>108</v>
      </c>
      <c r="B67" t="s">
        <v>96</v>
      </c>
      <c r="C67" s="6">
        <v>2382</v>
      </c>
      <c r="D67" s="6">
        <v>429</v>
      </c>
      <c r="E67" s="6">
        <v>290</v>
      </c>
      <c r="F67" s="6">
        <v>785</v>
      </c>
      <c r="G67" s="6">
        <v>449</v>
      </c>
      <c r="H67" s="6">
        <v>659</v>
      </c>
      <c r="I67" s="6">
        <v>812</v>
      </c>
      <c r="J67" s="6">
        <v>156</v>
      </c>
      <c r="K67" s="6">
        <v>557</v>
      </c>
      <c r="L67" s="6">
        <v>94</v>
      </c>
      <c r="M67" s="6">
        <v>4070</v>
      </c>
      <c r="N67" s="6">
        <v>4099</v>
      </c>
      <c r="O67" s="6">
        <v>3932</v>
      </c>
      <c r="P67" s="6">
        <v>3071</v>
      </c>
      <c r="Q67" s="6">
        <v>1190</v>
      </c>
      <c r="R67" s="6">
        <v>2093</v>
      </c>
      <c r="S67" s="6">
        <v>7374</v>
      </c>
      <c r="T67" s="6">
        <v>10015</v>
      </c>
    </row>
    <row r="68" spans="1:20" x14ac:dyDescent="0.45">
      <c r="A68" t="s">
        <v>108</v>
      </c>
      <c r="B68" t="s">
        <v>97</v>
      </c>
      <c r="C68" s="6">
        <v>943</v>
      </c>
      <c r="D68" s="6">
        <v>218</v>
      </c>
      <c r="E68" s="6">
        <v>62</v>
      </c>
      <c r="F68" s="6">
        <v>178</v>
      </c>
      <c r="G68" s="6">
        <v>139</v>
      </c>
      <c r="H68" s="6">
        <v>414</v>
      </c>
      <c r="I68" s="6">
        <v>247</v>
      </c>
      <c r="J68" s="6">
        <v>120</v>
      </c>
      <c r="K68" s="6">
        <v>104</v>
      </c>
      <c r="L68" s="6">
        <v>20</v>
      </c>
      <c r="M68" s="6">
        <v>1397</v>
      </c>
      <c r="N68" s="6">
        <v>403</v>
      </c>
      <c r="O68" s="6">
        <v>411</v>
      </c>
      <c r="P68" s="6">
        <v>324</v>
      </c>
      <c r="Q68" s="6">
        <v>342</v>
      </c>
      <c r="R68" s="6">
        <v>167</v>
      </c>
      <c r="S68" s="6">
        <v>262</v>
      </c>
      <c r="T68" s="6">
        <v>1151</v>
      </c>
    </row>
    <row r="69" spans="1:20" x14ac:dyDescent="0.45">
      <c r="A69" t="s">
        <v>108</v>
      </c>
      <c r="B69" t="s">
        <v>83</v>
      </c>
      <c r="C69" s="6">
        <v>161</v>
      </c>
      <c r="D69" s="6">
        <v>27</v>
      </c>
      <c r="E69" s="6">
        <v>6</v>
      </c>
      <c r="F69" s="6">
        <v>17</v>
      </c>
      <c r="G69" s="6">
        <v>17</v>
      </c>
      <c r="H69" s="6">
        <v>51</v>
      </c>
      <c r="I69" s="6">
        <v>37</v>
      </c>
      <c r="J69" s="6">
        <v>42</v>
      </c>
      <c r="K69" s="6">
        <v>15</v>
      </c>
      <c r="L69" s="6">
        <v>2</v>
      </c>
      <c r="M69" s="6">
        <v>170</v>
      </c>
      <c r="N69" s="6">
        <v>85</v>
      </c>
      <c r="O69" s="6">
        <v>51</v>
      </c>
      <c r="P69" s="6">
        <v>50</v>
      </c>
      <c r="Q69" s="6">
        <v>103</v>
      </c>
      <c r="R69" s="6">
        <v>33</v>
      </c>
      <c r="S69" s="6">
        <v>39</v>
      </c>
      <c r="T69" s="6">
        <v>138</v>
      </c>
    </row>
    <row r="70" spans="1:20" x14ac:dyDescent="0.45">
      <c r="A70" t="s">
        <v>108</v>
      </c>
      <c r="B70" t="s">
        <v>70</v>
      </c>
      <c r="C70" s="6">
        <v>394</v>
      </c>
      <c r="D70" s="6">
        <v>63</v>
      </c>
      <c r="E70" s="6">
        <v>19</v>
      </c>
      <c r="F70" s="6">
        <v>32</v>
      </c>
      <c r="G70" s="6">
        <v>22</v>
      </c>
      <c r="H70" s="6">
        <v>33</v>
      </c>
      <c r="I70" s="6">
        <v>18</v>
      </c>
      <c r="J70" s="6">
        <v>35</v>
      </c>
      <c r="K70" s="6">
        <v>18</v>
      </c>
      <c r="L70" s="6">
        <v>3</v>
      </c>
      <c r="M70" s="6">
        <v>164</v>
      </c>
      <c r="N70" s="6">
        <v>81</v>
      </c>
      <c r="O70" s="6">
        <v>46</v>
      </c>
      <c r="P70" s="6">
        <v>52</v>
      </c>
      <c r="Q70" s="6">
        <v>76</v>
      </c>
      <c r="R70" s="6">
        <v>24</v>
      </c>
      <c r="S70" s="6">
        <v>33</v>
      </c>
      <c r="T70" s="6">
        <v>106</v>
      </c>
    </row>
    <row r="71" spans="1:20" x14ac:dyDescent="0.45">
      <c r="A71" t="s">
        <v>108</v>
      </c>
      <c r="B71" t="s">
        <v>142</v>
      </c>
      <c r="C71" s="6">
        <v>36204</v>
      </c>
      <c r="D71" s="6">
        <v>15960</v>
      </c>
      <c r="E71" s="6">
        <v>5429</v>
      </c>
      <c r="F71" s="6">
        <v>2689</v>
      </c>
      <c r="G71" s="6">
        <v>2105</v>
      </c>
      <c r="H71" s="6">
        <v>3621</v>
      </c>
      <c r="I71" s="6">
        <v>3132</v>
      </c>
      <c r="J71" s="6">
        <v>1506</v>
      </c>
      <c r="K71" s="6">
        <v>1925</v>
      </c>
      <c r="L71" s="6">
        <v>979</v>
      </c>
      <c r="M71" s="6">
        <v>33254</v>
      </c>
      <c r="N71" s="6">
        <v>12414</v>
      </c>
      <c r="O71" s="6">
        <v>28122</v>
      </c>
      <c r="P71" s="6">
        <v>55405</v>
      </c>
      <c r="Q71" s="6">
        <v>4806</v>
      </c>
      <c r="R71" s="6">
        <v>24937</v>
      </c>
      <c r="S71" s="6">
        <v>7678</v>
      </c>
      <c r="T71" s="6">
        <v>54218</v>
      </c>
    </row>
    <row r="72" spans="1:20" x14ac:dyDescent="0.45">
      <c r="A72" t="s">
        <v>109</v>
      </c>
      <c r="B72" t="s">
        <v>96</v>
      </c>
      <c r="C72" s="6">
        <v>2052</v>
      </c>
      <c r="D72" s="6">
        <v>363</v>
      </c>
      <c r="E72" s="6">
        <v>256</v>
      </c>
      <c r="F72" s="6">
        <v>1343</v>
      </c>
      <c r="G72" s="6">
        <v>683</v>
      </c>
      <c r="H72" s="6">
        <v>526</v>
      </c>
      <c r="I72" s="6">
        <v>449</v>
      </c>
      <c r="J72" s="6">
        <v>347</v>
      </c>
      <c r="K72" s="6">
        <v>605</v>
      </c>
      <c r="L72" s="6">
        <v>199</v>
      </c>
      <c r="M72" s="6">
        <v>2853</v>
      </c>
      <c r="N72" s="6">
        <v>3530</v>
      </c>
      <c r="O72" s="6">
        <v>2566</v>
      </c>
      <c r="P72" s="6">
        <v>1836</v>
      </c>
      <c r="Q72" s="6">
        <v>575</v>
      </c>
      <c r="R72" s="6">
        <v>1080</v>
      </c>
      <c r="S72" s="6">
        <v>4066</v>
      </c>
      <c r="T72" s="6">
        <v>6404</v>
      </c>
    </row>
    <row r="73" spans="1:20" x14ac:dyDescent="0.45">
      <c r="A73" t="s">
        <v>109</v>
      </c>
      <c r="B73" t="s">
        <v>97</v>
      </c>
      <c r="C73" s="6">
        <v>825</v>
      </c>
      <c r="D73" s="6">
        <v>156</v>
      </c>
      <c r="E73" s="6">
        <v>61</v>
      </c>
      <c r="F73" s="6">
        <v>286</v>
      </c>
      <c r="G73" s="6">
        <v>150</v>
      </c>
      <c r="H73" s="6">
        <v>336</v>
      </c>
      <c r="I73" s="6">
        <v>178</v>
      </c>
      <c r="J73" s="6">
        <v>202</v>
      </c>
      <c r="K73" s="6">
        <v>179</v>
      </c>
      <c r="L73" s="6">
        <v>147</v>
      </c>
      <c r="M73" s="6">
        <v>1089</v>
      </c>
      <c r="N73" s="6">
        <v>458</v>
      </c>
      <c r="O73" s="6">
        <v>239</v>
      </c>
      <c r="P73" s="6">
        <v>113</v>
      </c>
      <c r="Q73" s="6">
        <v>100</v>
      </c>
      <c r="R73" s="6">
        <v>144</v>
      </c>
      <c r="S73" s="6">
        <v>78</v>
      </c>
      <c r="T73" s="6">
        <v>546</v>
      </c>
    </row>
    <row r="74" spans="1:20" x14ac:dyDescent="0.45">
      <c r="A74" t="s">
        <v>109</v>
      </c>
      <c r="B74" t="s">
        <v>83</v>
      </c>
      <c r="C74" s="6">
        <v>174</v>
      </c>
      <c r="D74" s="6">
        <v>37</v>
      </c>
      <c r="E74" s="6">
        <v>9</v>
      </c>
      <c r="F74" s="6">
        <v>44</v>
      </c>
      <c r="G74" s="6">
        <v>34</v>
      </c>
      <c r="H74" s="6">
        <v>61</v>
      </c>
      <c r="I74" s="6">
        <v>45</v>
      </c>
      <c r="J74" s="6">
        <v>34</v>
      </c>
      <c r="K74" s="6">
        <v>29</v>
      </c>
      <c r="L74" s="6">
        <v>28</v>
      </c>
      <c r="M74" s="6">
        <v>183</v>
      </c>
      <c r="N74" s="6">
        <v>102</v>
      </c>
      <c r="O74" s="6">
        <v>33</v>
      </c>
      <c r="P74" s="6">
        <v>21</v>
      </c>
      <c r="Q74" s="6">
        <v>22</v>
      </c>
      <c r="R74" s="6">
        <v>15</v>
      </c>
      <c r="S74" s="6">
        <v>11</v>
      </c>
      <c r="T74" s="6">
        <v>85</v>
      </c>
    </row>
    <row r="75" spans="1:20" x14ac:dyDescent="0.45">
      <c r="A75" t="s">
        <v>109</v>
      </c>
      <c r="B75" t="s">
        <v>70</v>
      </c>
      <c r="C75" s="6">
        <v>169</v>
      </c>
      <c r="D75" s="6">
        <v>67</v>
      </c>
      <c r="E75" s="6">
        <v>12</v>
      </c>
      <c r="F75" s="6">
        <v>70</v>
      </c>
      <c r="G75" s="6">
        <v>35</v>
      </c>
      <c r="H75" s="6">
        <v>59</v>
      </c>
      <c r="I75" s="6">
        <v>47</v>
      </c>
      <c r="J75" s="6">
        <v>53</v>
      </c>
      <c r="K75" s="6">
        <v>35</v>
      </c>
      <c r="L75" s="6">
        <v>53</v>
      </c>
      <c r="M75" s="6">
        <v>167</v>
      </c>
      <c r="N75" s="6">
        <v>94</v>
      </c>
      <c r="O75" s="6">
        <v>10</v>
      </c>
      <c r="P75" s="6">
        <v>10</v>
      </c>
      <c r="Q75" s="6">
        <v>17</v>
      </c>
      <c r="R75" s="6">
        <v>3</v>
      </c>
      <c r="S75" s="6">
        <v>6</v>
      </c>
      <c r="T75" s="6">
        <v>48</v>
      </c>
    </row>
    <row r="76" spans="1:20" x14ac:dyDescent="0.45">
      <c r="A76" t="s">
        <v>109</v>
      </c>
      <c r="B76" t="s">
        <v>142</v>
      </c>
      <c r="C76" s="6">
        <v>47700</v>
      </c>
      <c r="D76" s="6">
        <v>17092</v>
      </c>
      <c r="E76" s="6">
        <v>13812</v>
      </c>
      <c r="F76" s="6">
        <v>5717</v>
      </c>
      <c r="G76" s="6">
        <v>3011</v>
      </c>
      <c r="H76" s="6">
        <v>7008</v>
      </c>
      <c r="I76" s="6">
        <v>10905</v>
      </c>
      <c r="J76" s="6">
        <v>7125</v>
      </c>
      <c r="K76" s="6">
        <v>8298</v>
      </c>
      <c r="L76" s="6">
        <v>2960</v>
      </c>
      <c r="M76" s="6">
        <v>81450</v>
      </c>
      <c r="N76" s="6">
        <v>29071</v>
      </c>
      <c r="O76" s="6">
        <v>86986</v>
      </c>
      <c r="P76" s="6">
        <v>107569</v>
      </c>
      <c r="Q76" s="6">
        <v>6727</v>
      </c>
      <c r="R76" s="6">
        <v>50360</v>
      </c>
      <c r="S76" s="6">
        <v>11199</v>
      </c>
      <c r="T76" s="6">
        <v>99805</v>
      </c>
    </row>
    <row r="77" spans="1:20" x14ac:dyDescent="0.45">
      <c r="A77" t="s">
        <v>110</v>
      </c>
      <c r="B77" t="s">
        <v>96</v>
      </c>
      <c r="C77" s="6">
        <v>9232</v>
      </c>
      <c r="D77" s="6">
        <v>4037</v>
      </c>
      <c r="E77" s="6">
        <v>2292</v>
      </c>
      <c r="F77" s="6">
        <v>8410</v>
      </c>
      <c r="G77" s="6">
        <v>3180</v>
      </c>
      <c r="H77" s="6">
        <v>2985</v>
      </c>
      <c r="I77" s="6">
        <v>1513</v>
      </c>
      <c r="J77" s="6">
        <v>3060</v>
      </c>
      <c r="K77" s="6">
        <v>8015</v>
      </c>
      <c r="L77" s="6">
        <v>1290</v>
      </c>
      <c r="M77" s="6">
        <v>22613</v>
      </c>
      <c r="N77" s="6">
        <v>20758</v>
      </c>
      <c r="O77" s="6">
        <v>20069</v>
      </c>
      <c r="P77" s="6">
        <v>9088</v>
      </c>
      <c r="Q77" s="6">
        <v>3147</v>
      </c>
      <c r="R77" s="6">
        <v>11074</v>
      </c>
      <c r="S77" s="6">
        <v>27196</v>
      </c>
      <c r="T77" s="6">
        <v>66390</v>
      </c>
    </row>
    <row r="78" spans="1:20" x14ac:dyDescent="0.45">
      <c r="A78" t="s">
        <v>110</v>
      </c>
      <c r="B78" t="s">
        <v>97</v>
      </c>
      <c r="C78" s="6">
        <v>2092</v>
      </c>
      <c r="D78" s="6">
        <v>2117</v>
      </c>
      <c r="E78" s="6">
        <v>980</v>
      </c>
      <c r="F78" s="6">
        <v>2115</v>
      </c>
      <c r="G78" s="6">
        <v>790</v>
      </c>
      <c r="H78" s="6">
        <v>1552</v>
      </c>
      <c r="I78" s="6">
        <v>681</v>
      </c>
      <c r="J78" s="6">
        <v>1538</v>
      </c>
      <c r="K78" s="6">
        <v>2518</v>
      </c>
      <c r="L78" s="6">
        <v>901</v>
      </c>
      <c r="M78" s="6">
        <v>8439</v>
      </c>
      <c r="N78" s="6">
        <v>2267</v>
      </c>
      <c r="O78" s="6">
        <v>2808</v>
      </c>
      <c r="P78" s="6">
        <v>563</v>
      </c>
      <c r="Q78" s="6">
        <v>544</v>
      </c>
      <c r="R78" s="6">
        <v>1073</v>
      </c>
      <c r="S78" s="6">
        <v>1505</v>
      </c>
      <c r="T78" s="6">
        <v>5987</v>
      </c>
    </row>
    <row r="79" spans="1:20" x14ac:dyDescent="0.45">
      <c r="A79" t="s">
        <v>110</v>
      </c>
      <c r="B79" t="s">
        <v>83</v>
      </c>
      <c r="C79" s="6">
        <v>442</v>
      </c>
      <c r="D79" s="6">
        <v>308</v>
      </c>
      <c r="E79" s="6">
        <v>124</v>
      </c>
      <c r="F79" s="6">
        <v>347</v>
      </c>
      <c r="G79" s="6">
        <v>189</v>
      </c>
      <c r="H79" s="6">
        <v>227</v>
      </c>
      <c r="I79" s="6">
        <v>69</v>
      </c>
      <c r="J79" s="6">
        <v>293</v>
      </c>
      <c r="K79" s="6">
        <v>423</v>
      </c>
      <c r="L79" s="6">
        <v>168</v>
      </c>
      <c r="M79" s="6">
        <v>1272</v>
      </c>
      <c r="N79" s="6">
        <v>557</v>
      </c>
      <c r="O79" s="6">
        <v>504</v>
      </c>
      <c r="P79" s="6">
        <v>94</v>
      </c>
      <c r="Q79" s="6">
        <v>110</v>
      </c>
      <c r="R79" s="6">
        <v>213</v>
      </c>
      <c r="S79" s="6">
        <v>292</v>
      </c>
      <c r="T79" s="6">
        <v>1192</v>
      </c>
    </row>
    <row r="80" spans="1:20" x14ac:dyDescent="0.45">
      <c r="A80" t="s">
        <v>110</v>
      </c>
      <c r="B80" t="s">
        <v>70</v>
      </c>
      <c r="C80" s="6">
        <v>721</v>
      </c>
      <c r="D80" s="6">
        <v>440</v>
      </c>
      <c r="E80" s="6">
        <v>127</v>
      </c>
      <c r="F80" s="6">
        <v>584</v>
      </c>
      <c r="G80" s="6">
        <v>320</v>
      </c>
      <c r="H80" s="6">
        <v>263</v>
      </c>
      <c r="I80" s="6">
        <v>107</v>
      </c>
      <c r="J80" s="6">
        <v>425</v>
      </c>
      <c r="K80" s="6">
        <v>611</v>
      </c>
      <c r="L80" s="6">
        <v>428</v>
      </c>
      <c r="M80" s="6">
        <v>1724</v>
      </c>
      <c r="N80" s="6">
        <v>906</v>
      </c>
      <c r="O80" s="6">
        <v>517</v>
      </c>
      <c r="P80" s="6">
        <v>133</v>
      </c>
      <c r="Q80" s="6">
        <v>123</v>
      </c>
      <c r="R80" s="6">
        <v>335</v>
      </c>
      <c r="S80" s="6">
        <v>420</v>
      </c>
      <c r="T80" s="6">
        <v>1494</v>
      </c>
    </row>
    <row r="81" spans="1:20" x14ac:dyDescent="0.45">
      <c r="A81" t="s">
        <v>110</v>
      </c>
      <c r="B81" t="s">
        <v>142</v>
      </c>
      <c r="C81" s="6">
        <v>115287</v>
      </c>
      <c r="D81" s="6">
        <v>34995</v>
      </c>
      <c r="E81" s="6">
        <v>19296</v>
      </c>
      <c r="F81" s="6">
        <v>31163</v>
      </c>
      <c r="G81" s="6">
        <v>12330</v>
      </c>
      <c r="H81" s="6">
        <v>23235</v>
      </c>
      <c r="I81" s="6">
        <v>36568</v>
      </c>
      <c r="J81" s="6">
        <v>19332</v>
      </c>
      <c r="K81" s="6">
        <v>46417</v>
      </c>
      <c r="L81" s="6">
        <v>13688</v>
      </c>
      <c r="M81" s="6">
        <v>245998</v>
      </c>
      <c r="N81" s="6">
        <v>47906</v>
      </c>
      <c r="O81" s="6">
        <v>130067</v>
      </c>
      <c r="P81" s="6">
        <v>87693</v>
      </c>
      <c r="Q81" s="6">
        <v>6231</v>
      </c>
      <c r="R81" s="6">
        <v>71664</v>
      </c>
      <c r="S81" s="6">
        <v>16256</v>
      </c>
      <c r="T81" s="6">
        <v>134394</v>
      </c>
    </row>
    <row r="82" spans="1:20" x14ac:dyDescent="0.45">
      <c r="A82" t="s">
        <v>111</v>
      </c>
      <c r="B82" t="s">
        <v>96</v>
      </c>
      <c r="C82" s="6">
        <v>1557</v>
      </c>
      <c r="D82" s="6">
        <v>159</v>
      </c>
      <c r="E82" s="6">
        <v>121</v>
      </c>
      <c r="F82" s="6">
        <v>466</v>
      </c>
      <c r="G82" s="6">
        <v>186</v>
      </c>
      <c r="H82" s="6">
        <v>216</v>
      </c>
      <c r="I82" s="6">
        <v>575</v>
      </c>
      <c r="J82" s="6">
        <v>379</v>
      </c>
      <c r="K82" s="6">
        <v>268</v>
      </c>
      <c r="L82" s="6">
        <v>84</v>
      </c>
      <c r="M82" s="6">
        <v>1558</v>
      </c>
      <c r="N82" s="6">
        <v>3351</v>
      </c>
      <c r="O82" s="6">
        <v>1851</v>
      </c>
      <c r="P82" s="6">
        <v>1092</v>
      </c>
      <c r="Q82" s="6">
        <v>444</v>
      </c>
      <c r="R82" s="6">
        <v>927</v>
      </c>
      <c r="S82" s="6">
        <v>2528</v>
      </c>
      <c r="T82" s="6">
        <v>4321</v>
      </c>
    </row>
    <row r="83" spans="1:20" x14ac:dyDescent="0.45">
      <c r="A83" t="s">
        <v>111</v>
      </c>
      <c r="B83" t="s">
        <v>97</v>
      </c>
      <c r="C83" s="6">
        <v>958</v>
      </c>
      <c r="D83" s="6">
        <v>43</v>
      </c>
      <c r="E83" s="6">
        <v>9</v>
      </c>
      <c r="F83" s="6">
        <v>115</v>
      </c>
      <c r="G83" s="6">
        <v>37</v>
      </c>
      <c r="H83" s="6">
        <v>143</v>
      </c>
      <c r="I83" s="6">
        <v>276</v>
      </c>
      <c r="J83" s="6">
        <v>355</v>
      </c>
      <c r="K83" s="6">
        <v>65</v>
      </c>
      <c r="L83" s="6">
        <v>8</v>
      </c>
      <c r="M83" s="6">
        <v>406</v>
      </c>
      <c r="N83" s="6">
        <v>405</v>
      </c>
      <c r="O83" s="6">
        <v>246</v>
      </c>
      <c r="P83" s="6">
        <v>68</v>
      </c>
      <c r="Q83" s="6">
        <v>113</v>
      </c>
      <c r="R83" s="6">
        <v>98</v>
      </c>
      <c r="S83" s="6">
        <v>64</v>
      </c>
      <c r="T83" s="6">
        <v>324</v>
      </c>
    </row>
    <row r="84" spans="1:20" x14ac:dyDescent="0.45">
      <c r="A84" t="s">
        <v>111</v>
      </c>
      <c r="B84" t="s">
        <v>83</v>
      </c>
      <c r="C84" s="6">
        <v>62</v>
      </c>
      <c r="D84" s="6">
        <v>11</v>
      </c>
      <c r="E84" s="6">
        <v>2</v>
      </c>
      <c r="F84" s="6">
        <v>13</v>
      </c>
      <c r="G84" s="6">
        <v>6</v>
      </c>
      <c r="H84" s="6">
        <v>21</v>
      </c>
      <c r="I84" s="6">
        <v>21</v>
      </c>
      <c r="J84" s="6">
        <v>112</v>
      </c>
      <c r="K84" s="6">
        <v>4</v>
      </c>
      <c r="L84" s="6">
        <v>3</v>
      </c>
      <c r="M84" s="6">
        <v>69</v>
      </c>
      <c r="N84" s="6">
        <v>53</v>
      </c>
      <c r="O84" s="6">
        <v>21</v>
      </c>
      <c r="P84" s="6">
        <v>3</v>
      </c>
      <c r="Q84" s="6">
        <v>22</v>
      </c>
      <c r="R84" s="6">
        <v>9</v>
      </c>
      <c r="S84" s="6">
        <v>5</v>
      </c>
      <c r="T84" s="6">
        <v>56</v>
      </c>
    </row>
    <row r="85" spans="1:20" x14ac:dyDescent="0.45">
      <c r="A85" t="s">
        <v>111</v>
      </c>
      <c r="B85" t="s">
        <v>70</v>
      </c>
      <c r="C85" s="6">
        <v>77</v>
      </c>
      <c r="D85" s="6">
        <v>6</v>
      </c>
      <c r="E85" s="6">
        <v>5</v>
      </c>
      <c r="F85" s="6">
        <v>18</v>
      </c>
      <c r="G85" s="6">
        <v>2</v>
      </c>
      <c r="H85" s="6">
        <v>12</v>
      </c>
      <c r="I85" s="6">
        <v>40</v>
      </c>
      <c r="J85" s="6">
        <v>164</v>
      </c>
      <c r="K85" s="6">
        <v>5</v>
      </c>
      <c r="L85" s="6">
        <v>3</v>
      </c>
      <c r="M85" s="6">
        <v>65</v>
      </c>
      <c r="N85" s="6">
        <v>41</v>
      </c>
      <c r="O85" s="6">
        <v>14</v>
      </c>
      <c r="P85" s="6">
        <v>2</v>
      </c>
      <c r="Q85" s="6">
        <v>25</v>
      </c>
      <c r="R85" s="6">
        <v>9</v>
      </c>
      <c r="S85" s="6">
        <v>4</v>
      </c>
      <c r="T85" s="6">
        <v>45</v>
      </c>
    </row>
    <row r="86" spans="1:20" x14ac:dyDescent="0.45">
      <c r="A86" t="s">
        <v>111</v>
      </c>
      <c r="B86" t="s">
        <v>142</v>
      </c>
      <c r="C86" s="6">
        <v>31356</v>
      </c>
      <c r="D86" s="6">
        <v>10540</v>
      </c>
      <c r="E86" s="6">
        <v>5989</v>
      </c>
      <c r="F86" s="6">
        <v>3219</v>
      </c>
      <c r="G86" s="6">
        <v>1350</v>
      </c>
      <c r="H86" s="6">
        <v>2111</v>
      </c>
      <c r="I86" s="6">
        <v>5804</v>
      </c>
      <c r="J86" s="6">
        <v>2130</v>
      </c>
      <c r="K86" s="6">
        <v>2550</v>
      </c>
      <c r="L86" s="6">
        <v>1460</v>
      </c>
      <c r="M86" s="6">
        <v>40652</v>
      </c>
      <c r="N86" s="6">
        <v>11825</v>
      </c>
      <c r="O86" s="6">
        <v>45180</v>
      </c>
      <c r="P86" s="6">
        <v>67104</v>
      </c>
      <c r="Q86" s="6">
        <v>3480</v>
      </c>
      <c r="R86" s="6">
        <v>19625</v>
      </c>
      <c r="S86" s="6">
        <v>6325</v>
      </c>
      <c r="T86" s="6">
        <v>70457</v>
      </c>
    </row>
    <row r="87" spans="1:20" x14ac:dyDescent="0.45">
      <c r="A87" t="s">
        <v>140</v>
      </c>
      <c r="B87" t="s">
        <v>96</v>
      </c>
      <c r="C87" s="6">
        <v>1911</v>
      </c>
      <c r="D87" s="6">
        <v>847</v>
      </c>
      <c r="E87" s="6">
        <v>684</v>
      </c>
      <c r="F87" s="6">
        <v>830</v>
      </c>
      <c r="G87" s="6">
        <v>588</v>
      </c>
      <c r="H87" s="6">
        <v>399</v>
      </c>
      <c r="I87" s="6">
        <v>611</v>
      </c>
      <c r="J87" s="6">
        <v>941</v>
      </c>
      <c r="K87" s="6">
        <v>1175</v>
      </c>
      <c r="L87" s="6">
        <v>303</v>
      </c>
      <c r="M87" s="6">
        <v>3496</v>
      </c>
      <c r="N87" s="6">
        <v>1360</v>
      </c>
      <c r="O87" s="6">
        <v>2105</v>
      </c>
      <c r="P87" s="6">
        <v>1263</v>
      </c>
      <c r="Q87" s="6">
        <v>582</v>
      </c>
      <c r="R87" s="6">
        <v>1422</v>
      </c>
      <c r="S87" s="6">
        <v>3366</v>
      </c>
      <c r="T87" s="6">
        <v>5410</v>
      </c>
    </row>
    <row r="88" spans="1:20" x14ac:dyDescent="0.45">
      <c r="A88" t="s">
        <v>140</v>
      </c>
      <c r="B88" t="s">
        <v>97</v>
      </c>
      <c r="C88" s="6">
        <v>2695</v>
      </c>
      <c r="D88" s="6">
        <v>738</v>
      </c>
      <c r="E88" s="6">
        <v>650</v>
      </c>
      <c r="F88" s="6">
        <v>224</v>
      </c>
      <c r="G88" s="6">
        <v>128</v>
      </c>
      <c r="H88" s="6">
        <v>214</v>
      </c>
      <c r="I88" s="6">
        <v>1630</v>
      </c>
      <c r="J88" s="6">
        <v>791</v>
      </c>
      <c r="K88" s="6">
        <v>521</v>
      </c>
      <c r="L88" s="6">
        <v>176</v>
      </c>
      <c r="M88" s="6">
        <v>1721</v>
      </c>
      <c r="N88" s="6">
        <v>272</v>
      </c>
      <c r="O88" s="6">
        <v>358</v>
      </c>
      <c r="P88" s="6">
        <v>108</v>
      </c>
      <c r="Q88" s="6">
        <v>182</v>
      </c>
      <c r="R88" s="6">
        <v>193</v>
      </c>
      <c r="S88" s="6">
        <v>105</v>
      </c>
      <c r="T88" s="6">
        <v>651</v>
      </c>
    </row>
    <row r="89" spans="1:20" x14ac:dyDescent="0.45">
      <c r="A89" t="s">
        <v>140</v>
      </c>
      <c r="B89" t="s">
        <v>83</v>
      </c>
      <c r="C89" s="6">
        <v>145</v>
      </c>
      <c r="D89" s="6">
        <v>99</v>
      </c>
      <c r="E89" s="6">
        <v>89</v>
      </c>
      <c r="F89" s="6">
        <v>34</v>
      </c>
      <c r="G89" s="6">
        <v>24</v>
      </c>
      <c r="H89" s="6">
        <v>26</v>
      </c>
      <c r="I89" s="6">
        <v>37</v>
      </c>
      <c r="J89" s="6">
        <v>81</v>
      </c>
      <c r="K89" s="6">
        <v>59</v>
      </c>
      <c r="L89" s="6">
        <v>18</v>
      </c>
      <c r="M89" s="6">
        <v>207</v>
      </c>
      <c r="N89" s="6">
        <v>44</v>
      </c>
      <c r="O89" s="6">
        <v>43</v>
      </c>
      <c r="P89" s="6">
        <v>8</v>
      </c>
      <c r="Q89" s="6">
        <v>38</v>
      </c>
      <c r="R89" s="6">
        <v>19</v>
      </c>
      <c r="S89" s="6">
        <v>17</v>
      </c>
      <c r="T89" s="6">
        <v>96</v>
      </c>
    </row>
    <row r="90" spans="1:20" x14ac:dyDescent="0.45">
      <c r="A90" t="s">
        <v>140</v>
      </c>
      <c r="B90" t="s">
        <v>70</v>
      </c>
      <c r="C90" s="6">
        <v>182</v>
      </c>
      <c r="D90" s="6">
        <v>198</v>
      </c>
      <c r="E90" s="6">
        <v>103</v>
      </c>
      <c r="F90" s="6">
        <v>58</v>
      </c>
      <c r="G90" s="6">
        <v>46</v>
      </c>
      <c r="H90" s="6">
        <v>43</v>
      </c>
      <c r="I90" s="6">
        <v>7</v>
      </c>
      <c r="J90" s="6">
        <v>89</v>
      </c>
      <c r="K90" s="6">
        <v>88</v>
      </c>
      <c r="L90" s="6">
        <v>60</v>
      </c>
      <c r="M90" s="6">
        <v>282</v>
      </c>
      <c r="N90" s="6">
        <v>44</v>
      </c>
      <c r="O90" s="6">
        <v>41</v>
      </c>
      <c r="P90" s="6">
        <v>5</v>
      </c>
      <c r="Q90" s="6">
        <v>24</v>
      </c>
      <c r="R90" s="6">
        <v>13</v>
      </c>
      <c r="S90" s="6">
        <v>19</v>
      </c>
      <c r="T90" s="6">
        <v>62</v>
      </c>
    </row>
    <row r="91" spans="1:20" x14ac:dyDescent="0.45">
      <c r="A91" t="s">
        <v>140</v>
      </c>
      <c r="B91" t="s">
        <v>142</v>
      </c>
      <c r="C91" s="6">
        <v>19098</v>
      </c>
      <c r="D91" s="6">
        <v>13122</v>
      </c>
      <c r="E91" s="6">
        <v>19985</v>
      </c>
      <c r="F91" s="6">
        <v>1524</v>
      </c>
      <c r="G91" s="6">
        <v>1639</v>
      </c>
      <c r="H91" s="6">
        <v>3446</v>
      </c>
      <c r="I91" s="6">
        <v>3384</v>
      </c>
      <c r="J91" s="6">
        <v>4909</v>
      </c>
      <c r="K91" s="6">
        <v>7721</v>
      </c>
      <c r="L91" s="6">
        <v>1676</v>
      </c>
      <c r="M91" s="6">
        <v>45700</v>
      </c>
      <c r="N91" s="6">
        <v>9162</v>
      </c>
      <c r="O91" s="6">
        <v>51737</v>
      </c>
      <c r="P91" s="6">
        <v>52517</v>
      </c>
      <c r="Q91" s="6">
        <v>2350</v>
      </c>
      <c r="R91" s="6">
        <v>21331</v>
      </c>
      <c r="S91" s="6">
        <v>4196</v>
      </c>
      <c r="T91" s="6">
        <v>66339</v>
      </c>
    </row>
    <row r="92" spans="1:20" x14ac:dyDescent="0.45">
      <c r="A92" t="s">
        <v>112</v>
      </c>
      <c r="B92" t="s">
        <v>96</v>
      </c>
      <c r="C92" s="6">
        <v>2099</v>
      </c>
      <c r="D92" s="6">
        <v>1395</v>
      </c>
      <c r="E92" s="6">
        <v>916</v>
      </c>
      <c r="F92" s="6">
        <v>1367</v>
      </c>
      <c r="G92" s="6">
        <v>656</v>
      </c>
      <c r="H92" s="6">
        <v>656</v>
      </c>
      <c r="I92" s="6">
        <v>2076</v>
      </c>
      <c r="J92" s="6">
        <v>810</v>
      </c>
      <c r="K92" s="6">
        <v>840</v>
      </c>
      <c r="L92" s="6">
        <v>209</v>
      </c>
      <c r="M92" s="6">
        <v>4306</v>
      </c>
      <c r="N92" s="6">
        <v>4898</v>
      </c>
      <c r="O92" s="6">
        <v>3143</v>
      </c>
      <c r="P92" s="6">
        <v>2478</v>
      </c>
      <c r="Q92" s="6">
        <v>1416</v>
      </c>
      <c r="R92" s="6">
        <v>1570</v>
      </c>
      <c r="S92" s="6">
        <v>5163</v>
      </c>
      <c r="T92" s="6">
        <v>8401</v>
      </c>
    </row>
    <row r="93" spans="1:20" x14ac:dyDescent="0.45">
      <c r="A93" t="s">
        <v>112</v>
      </c>
      <c r="B93" t="s">
        <v>97</v>
      </c>
      <c r="C93" s="6">
        <v>806</v>
      </c>
      <c r="D93" s="6">
        <v>947</v>
      </c>
      <c r="E93" s="6">
        <v>454</v>
      </c>
      <c r="F93" s="6">
        <v>429</v>
      </c>
      <c r="G93" s="6">
        <v>125</v>
      </c>
      <c r="H93" s="6">
        <v>461</v>
      </c>
      <c r="I93" s="6">
        <v>1359</v>
      </c>
      <c r="J93" s="6">
        <v>640</v>
      </c>
      <c r="K93" s="6">
        <v>281</v>
      </c>
      <c r="L93" s="6">
        <v>117</v>
      </c>
      <c r="M93" s="6">
        <v>1588</v>
      </c>
      <c r="N93" s="6">
        <v>558</v>
      </c>
      <c r="O93" s="6">
        <v>312</v>
      </c>
      <c r="P93" s="6">
        <v>131</v>
      </c>
      <c r="Q93" s="6">
        <v>286</v>
      </c>
      <c r="R93" s="6">
        <v>153</v>
      </c>
      <c r="S93" s="6">
        <v>97</v>
      </c>
      <c r="T93" s="6">
        <v>744</v>
      </c>
    </row>
    <row r="94" spans="1:20" x14ac:dyDescent="0.45">
      <c r="A94" t="s">
        <v>112</v>
      </c>
      <c r="B94" t="s">
        <v>83</v>
      </c>
      <c r="C94" s="6">
        <v>126</v>
      </c>
      <c r="D94" s="6">
        <v>130</v>
      </c>
      <c r="E94" s="6">
        <v>108</v>
      </c>
      <c r="F94" s="6">
        <v>67</v>
      </c>
      <c r="G94" s="6">
        <v>35</v>
      </c>
      <c r="H94" s="6">
        <v>82</v>
      </c>
      <c r="I94" s="6">
        <v>74</v>
      </c>
      <c r="J94" s="6">
        <v>84</v>
      </c>
      <c r="K94" s="6">
        <v>56</v>
      </c>
      <c r="L94" s="6">
        <v>25</v>
      </c>
      <c r="M94" s="6">
        <v>303</v>
      </c>
      <c r="N94" s="6">
        <v>81</v>
      </c>
      <c r="O94" s="6">
        <v>38</v>
      </c>
      <c r="P94" s="6">
        <v>5</v>
      </c>
      <c r="Q94" s="6">
        <v>29</v>
      </c>
      <c r="R94" s="6">
        <v>17</v>
      </c>
      <c r="S94" s="6">
        <v>10</v>
      </c>
      <c r="T94" s="6">
        <v>105</v>
      </c>
    </row>
    <row r="95" spans="1:20" x14ac:dyDescent="0.45">
      <c r="A95" t="s">
        <v>112</v>
      </c>
      <c r="B95" t="s">
        <v>70</v>
      </c>
      <c r="C95" s="6">
        <v>104</v>
      </c>
      <c r="D95" s="6">
        <v>162</v>
      </c>
      <c r="E95" s="6">
        <v>103</v>
      </c>
      <c r="F95" s="6">
        <v>99</v>
      </c>
      <c r="G95" s="6">
        <v>39</v>
      </c>
      <c r="H95" s="6">
        <v>61</v>
      </c>
      <c r="I95" s="6">
        <v>125</v>
      </c>
      <c r="J95" s="6">
        <v>78</v>
      </c>
      <c r="K95" s="6">
        <v>68</v>
      </c>
      <c r="L95" s="6">
        <v>53</v>
      </c>
      <c r="M95" s="6">
        <v>325</v>
      </c>
      <c r="N95" s="6">
        <v>102</v>
      </c>
      <c r="O95" s="6">
        <v>8</v>
      </c>
      <c r="P95" s="6">
        <v>8</v>
      </c>
      <c r="Q95" s="6">
        <v>38</v>
      </c>
      <c r="R95" s="6">
        <v>17</v>
      </c>
      <c r="S95" s="6">
        <v>10</v>
      </c>
      <c r="T95" s="6">
        <v>85</v>
      </c>
    </row>
    <row r="96" spans="1:20" x14ac:dyDescent="0.45">
      <c r="A96" t="s">
        <v>112</v>
      </c>
      <c r="B96" t="s">
        <v>142</v>
      </c>
      <c r="C96" s="6">
        <v>28607</v>
      </c>
      <c r="D96" s="6">
        <v>19438</v>
      </c>
      <c r="E96" s="6">
        <v>15765</v>
      </c>
      <c r="F96" s="6">
        <v>4666</v>
      </c>
      <c r="G96" s="6">
        <v>2240</v>
      </c>
      <c r="H96" s="6">
        <v>7082</v>
      </c>
      <c r="I96" s="6">
        <v>18191</v>
      </c>
      <c r="J96" s="6">
        <v>9904</v>
      </c>
      <c r="K96" s="6">
        <v>8508</v>
      </c>
      <c r="L96" s="6">
        <v>4363</v>
      </c>
      <c r="M96" s="6">
        <v>76375</v>
      </c>
      <c r="N96" s="6">
        <v>23226</v>
      </c>
      <c r="O96" s="6">
        <v>70384</v>
      </c>
      <c r="P96" s="6">
        <v>67342</v>
      </c>
      <c r="Q96" s="6">
        <v>9159</v>
      </c>
      <c r="R96" s="6">
        <v>31048</v>
      </c>
      <c r="S96" s="6">
        <v>7514</v>
      </c>
      <c r="T96" s="6">
        <v>75151</v>
      </c>
    </row>
    <row r="97" spans="1:20" x14ac:dyDescent="0.45">
      <c r="A97" t="s">
        <v>141</v>
      </c>
      <c r="B97" t="s">
        <v>96</v>
      </c>
      <c r="C97" s="6">
        <v>5548</v>
      </c>
      <c r="D97" s="6">
        <v>4113</v>
      </c>
      <c r="E97" s="6">
        <v>2127</v>
      </c>
      <c r="F97" s="6">
        <v>3097</v>
      </c>
      <c r="G97" s="6">
        <v>771</v>
      </c>
      <c r="H97" s="6">
        <v>1490</v>
      </c>
      <c r="I97" s="6">
        <v>1881</v>
      </c>
      <c r="J97" s="6">
        <v>1198</v>
      </c>
      <c r="K97" s="6">
        <v>3160</v>
      </c>
      <c r="L97" s="6">
        <v>746</v>
      </c>
      <c r="M97" s="6">
        <v>11362</v>
      </c>
      <c r="N97" s="6">
        <v>6247</v>
      </c>
      <c r="O97" s="6">
        <v>6391</v>
      </c>
      <c r="P97" s="6">
        <v>4777</v>
      </c>
      <c r="Q97" s="6">
        <v>1081</v>
      </c>
      <c r="R97" s="6">
        <v>4166</v>
      </c>
      <c r="S97" s="6">
        <v>16191</v>
      </c>
      <c r="T97" s="6">
        <v>21810</v>
      </c>
    </row>
    <row r="98" spans="1:20" x14ac:dyDescent="0.45">
      <c r="A98" t="s">
        <v>141</v>
      </c>
      <c r="B98" t="s">
        <v>97</v>
      </c>
      <c r="C98" s="6">
        <v>2316</v>
      </c>
      <c r="D98" s="6">
        <v>4257</v>
      </c>
      <c r="E98" s="6">
        <v>2723</v>
      </c>
      <c r="F98" s="6">
        <v>1672</v>
      </c>
      <c r="G98" s="6">
        <v>283</v>
      </c>
      <c r="H98" s="6">
        <v>975</v>
      </c>
      <c r="I98" s="6">
        <v>964</v>
      </c>
      <c r="J98" s="6">
        <v>837</v>
      </c>
      <c r="K98" s="6">
        <v>1471</v>
      </c>
      <c r="L98" s="6">
        <v>706</v>
      </c>
      <c r="M98" s="6">
        <v>5843</v>
      </c>
      <c r="N98" s="6">
        <v>889</v>
      </c>
      <c r="O98" s="6">
        <v>835</v>
      </c>
      <c r="P98" s="6">
        <v>401</v>
      </c>
      <c r="Q98" s="6">
        <v>324</v>
      </c>
      <c r="R98" s="6">
        <v>478</v>
      </c>
      <c r="S98" s="6">
        <v>876</v>
      </c>
      <c r="T98" s="6">
        <v>2601</v>
      </c>
    </row>
    <row r="99" spans="1:20" x14ac:dyDescent="0.45">
      <c r="A99" t="s">
        <v>141</v>
      </c>
      <c r="B99" t="s">
        <v>83</v>
      </c>
      <c r="C99" s="6">
        <v>306</v>
      </c>
      <c r="D99" s="6">
        <v>735</v>
      </c>
      <c r="E99" s="6">
        <v>677</v>
      </c>
      <c r="F99" s="6">
        <v>239</v>
      </c>
      <c r="G99" s="6">
        <v>66</v>
      </c>
      <c r="H99" s="6">
        <v>194</v>
      </c>
      <c r="I99" s="6">
        <v>105</v>
      </c>
      <c r="J99" s="6">
        <v>178</v>
      </c>
      <c r="K99" s="6">
        <v>346</v>
      </c>
      <c r="L99" s="6">
        <v>138</v>
      </c>
      <c r="M99" s="6">
        <v>983</v>
      </c>
      <c r="N99" s="6">
        <v>212</v>
      </c>
      <c r="O99" s="6">
        <v>125</v>
      </c>
      <c r="P99" s="6">
        <v>75</v>
      </c>
      <c r="Q99" s="6">
        <v>106</v>
      </c>
      <c r="R99" s="6">
        <v>112</v>
      </c>
      <c r="S99" s="6">
        <v>125</v>
      </c>
      <c r="T99" s="6">
        <v>426</v>
      </c>
    </row>
    <row r="100" spans="1:20" x14ac:dyDescent="0.45">
      <c r="A100" t="s">
        <v>141</v>
      </c>
      <c r="B100" t="s">
        <v>70</v>
      </c>
      <c r="C100" s="6">
        <v>486</v>
      </c>
      <c r="D100" s="6">
        <v>913</v>
      </c>
      <c r="E100" s="6">
        <v>1230</v>
      </c>
      <c r="F100" s="6">
        <v>264</v>
      </c>
      <c r="G100" s="6">
        <v>98</v>
      </c>
      <c r="H100" s="6">
        <v>212</v>
      </c>
      <c r="I100" s="6">
        <v>127</v>
      </c>
      <c r="J100" s="6">
        <v>278</v>
      </c>
      <c r="K100" s="6">
        <v>525</v>
      </c>
      <c r="L100" s="6">
        <v>482</v>
      </c>
      <c r="M100" s="6">
        <v>1360</v>
      </c>
      <c r="N100" s="6">
        <v>245</v>
      </c>
      <c r="O100" s="6">
        <v>112</v>
      </c>
      <c r="P100" s="6">
        <v>58</v>
      </c>
      <c r="Q100" s="6">
        <v>79</v>
      </c>
      <c r="R100" s="6">
        <v>104</v>
      </c>
      <c r="S100" s="6">
        <v>142</v>
      </c>
      <c r="T100" s="6">
        <v>577</v>
      </c>
    </row>
    <row r="101" spans="1:20" x14ac:dyDescent="0.45">
      <c r="A101" t="s">
        <v>141</v>
      </c>
      <c r="B101" t="s">
        <v>142</v>
      </c>
      <c r="C101" s="6">
        <v>83361</v>
      </c>
      <c r="D101" s="6">
        <v>40846</v>
      </c>
      <c r="E101" s="6">
        <v>11792</v>
      </c>
      <c r="F101" s="6">
        <v>14940</v>
      </c>
      <c r="G101" s="6">
        <v>4863</v>
      </c>
      <c r="H101" s="6">
        <v>15334</v>
      </c>
      <c r="I101" s="6">
        <v>20266</v>
      </c>
      <c r="J101" s="6">
        <v>14388</v>
      </c>
      <c r="K101" s="6">
        <v>23090</v>
      </c>
      <c r="L101" s="6">
        <v>6985</v>
      </c>
      <c r="M101" s="6">
        <v>135557</v>
      </c>
      <c r="N101" s="6">
        <v>31079</v>
      </c>
      <c r="O101" s="6">
        <v>87845</v>
      </c>
      <c r="P101" s="6">
        <v>70975</v>
      </c>
      <c r="Q101" s="6">
        <v>6146</v>
      </c>
      <c r="R101" s="6">
        <v>71497</v>
      </c>
      <c r="S101" s="6">
        <v>16331</v>
      </c>
      <c r="T101" s="6">
        <v>112203</v>
      </c>
    </row>
    <row r="102" spans="1:20" x14ac:dyDescent="0.45">
      <c r="A102" t="s">
        <v>98</v>
      </c>
      <c r="B102" t="s">
        <v>96</v>
      </c>
      <c r="C102" s="6">
        <v>4594</v>
      </c>
      <c r="D102" s="6">
        <v>482</v>
      </c>
      <c r="E102" s="6">
        <v>418</v>
      </c>
      <c r="F102" s="6">
        <v>2668</v>
      </c>
      <c r="G102" s="6">
        <v>1463</v>
      </c>
      <c r="H102" s="6">
        <v>971</v>
      </c>
      <c r="I102" s="6">
        <v>1734</v>
      </c>
      <c r="J102" s="6">
        <v>666</v>
      </c>
      <c r="K102" s="6">
        <v>1307</v>
      </c>
      <c r="L102" s="6">
        <v>285</v>
      </c>
      <c r="M102" s="6">
        <v>5862</v>
      </c>
      <c r="N102" s="6">
        <v>7667</v>
      </c>
      <c r="O102" s="6">
        <v>4344</v>
      </c>
      <c r="P102" s="6">
        <v>3249</v>
      </c>
      <c r="Q102" s="6">
        <v>791</v>
      </c>
      <c r="R102" s="6">
        <v>1934</v>
      </c>
      <c r="S102" s="6">
        <v>22750</v>
      </c>
      <c r="T102" s="6">
        <v>18058</v>
      </c>
    </row>
    <row r="103" spans="1:20" x14ac:dyDescent="0.45">
      <c r="A103" t="s">
        <v>98</v>
      </c>
      <c r="B103" t="s">
        <v>97</v>
      </c>
      <c r="C103" s="6">
        <v>1524</v>
      </c>
      <c r="D103" s="6">
        <v>201</v>
      </c>
      <c r="E103" s="6">
        <v>82</v>
      </c>
      <c r="F103" s="6">
        <v>691</v>
      </c>
      <c r="G103" s="6">
        <v>596</v>
      </c>
      <c r="H103" s="6">
        <v>589</v>
      </c>
      <c r="I103" s="6">
        <v>771</v>
      </c>
      <c r="J103" s="6">
        <v>411</v>
      </c>
      <c r="K103" s="6">
        <v>453</v>
      </c>
      <c r="L103" s="6">
        <v>78</v>
      </c>
      <c r="M103" s="6">
        <v>2290</v>
      </c>
      <c r="N103" s="6">
        <v>1050</v>
      </c>
      <c r="O103" s="6">
        <v>365</v>
      </c>
      <c r="P103" s="6">
        <v>177</v>
      </c>
      <c r="Q103" s="6">
        <v>149</v>
      </c>
      <c r="R103" s="6">
        <v>340</v>
      </c>
      <c r="S103" s="6">
        <v>1007</v>
      </c>
      <c r="T103" s="6">
        <v>1530</v>
      </c>
    </row>
    <row r="104" spans="1:20" x14ac:dyDescent="0.45">
      <c r="A104" t="s">
        <v>98</v>
      </c>
      <c r="B104" t="s">
        <v>83</v>
      </c>
      <c r="C104" s="6">
        <v>186</v>
      </c>
      <c r="D104" s="6">
        <v>52</v>
      </c>
      <c r="E104" s="6">
        <v>26</v>
      </c>
      <c r="F104" s="6">
        <v>139</v>
      </c>
      <c r="G104" s="6">
        <v>168</v>
      </c>
      <c r="H104" s="6">
        <v>77</v>
      </c>
      <c r="I104" s="6">
        <v>56</v>
      </c>
      <c r="J104" s="6">
        <v>97</v>
      </c>
      <c r="K104" s="6">
        <v>83</v>
      </c>
      <c r="L104" s="6">
        <v>21</v>
      </c>
      <c r="M104" s="6">
        <v>311</v>
      </c>
      <c r="N104" s="6">
        <v>343</v>
      </c>
      <c r="O104" s="6">
        <v>73</v>
      </c>
      <c r="P104" s="6">
        <v>33</v>
      </c>
      <c r="Q104" s="6">
        <v>48</v>
      </c>
      <c r="R104" s="6">
        <v>43</v>
      </c>
      <c r="S104" s="6">
        <v>220</v>
      </c>
      <c r="T104" s="6">
        <v>345</v>
      </c>
    </row>
    <row r="105" spans="1:20" x14ac:dyDescent="0.45">
      <c r="A105" t="s">
        <v>98</v>
      </c>
      <c r="B105" t="s">
        <v>70</v>
      </c>
      <c r="C105" s="6">
        <v>215</v>
      </c>
      <c r="D105" s="6">
        <v>60</v>
      </c>
      <c r="E105" s="6">
        <v>28</v>
      </c>
      <c r="F105" s="6">
        <v>181</v>
      </c>
      <c r="G105" s="6">
        <v>330</v>
      </c>
      <c r="H105" s="6">
        <v>81</v>
      </c>
      <c r="I105" s="6">
        <v>92</v>
      </c>
      <c r="J105" s="6">
        <v>95</v>
      </c>
      <c r="K105" s="6">
        <v>86</v>
      </c>
      <c r="L105" s="6">
        <v>32</v>
      </c>
      <c r="M105" s="6">
        <v>401</v>
      </c>
      <c r="N105" s="6">
        <v>430</v>
      </c>
      <c r="O105" s="6">
        <v>56</v>
      </c>
      <c r="P105" s="6">
        <v>35</v>
      </c>
      <c r="Q105" s="6">
        <v>45</v>
      </c>
      <c r="R105" s="6">
        <v>44</v>
      </c>
      <c r="S105" s="6">
        <v>200</v>
      </c>
      <c r="T105" s="6">
        <v>378</v>
      </c>
    </row>
    <row r="106" spans="1:20" x14ac:dyDescent="0.45">
      <c r="A106" t="s">
        <v>98</v>
      </c>
      <c r="B106" t="s">
        <v>142</v>
      </c>
      <c r="C106" s="6">
        <v>16893</v>
      </c>
      <c r="D106" s="6">
        <v>21373</v>
      </c>
      <c r="E106" s="6">
        <v>2121</v>
      </c>
      <c r="F106" s="6">
        <v>2837</v>
      </c>
      <c r="G106" s="6">
        <v>2583</v>
      </c>
      <c r="H106" s="6">
        <v>4472</v>
      </c>
      <c r="I106" s="6">
        <v>6603</v>
      </c>
      <c r="J106" s="6">
        <v>3670</v>
      </c>
      <c r="K106" s="6">
        <v>6485</v>
      </c>
      <c r="L106" s="6">
        <v>1558</v>
      </c>
      <c r="M106" s="6">
        <v>48679</v>
      </c>
      <c r="N106" s="6">
        <v>17115</v>
      </c>
      <c r="O106" s="6">
        <v>46795</v>
      </c>
      <c r="P106" s="6">
        <v>38760</v>
      </c>
      <c r="Q106" s="6">
        <v>4594</v>
      </c>
      <c r="R106" s="6">
        <v>36329</v>
      </c>
      <c r="S106" s="6">
        <v>6255</v>
      </c>
      <c r="T106" s="6">
        <v>68302</v>
      </c>
    </row>
    <row r="107" spans="1:20" x14ac:dyDescent="0.45">
      <c r="A107" t="s">
        <v>113</v>
      </c>
      <c r="B107" t="s">
        <v>96</v>
      </c>
      <c r="C107" s="6">
        <v>5218</v>
      </c>
      <c r="D107" s="6">
        <v>1409</v>
      </c>
      <c r="E107" s="6">
        <v>1502</v>
      </c>
      <c r="F107" s="6">
        <v>3386</v>
      </c>
      <c r="G107" s="6">
        <v>1907</v>
      </c>
      <c r="H107" s="6">
        <v>1138</v>
      </c>
      <c r="I107" s="6">
        <v>899</v>
      </c>
      <c r="J107" s="6">
        <v>988</v>
      </c>
      <c r="K107" s="6">
        <v>1681</v>
      </c>
      <c r="L107" s="6">
        <v>439</v>
      </c>
      <c r="M107" s="6">
        <v>10317</v>
      </c>
      <c r="N107" s="6">
        <v>11329</v>
      </c>
      <c r="O107" s="6">
        <v>8956</v>
      </c>
      <c r="P107" s="6">
        <v>6583</v>
      </c>
      <c r="Q107" s="6">
        <v>1388</v>
      </c>
      <c r="R107" s="6">
        <v>3816</v>
      </c>
      <c r="S107" s="6">
        <v>13559</v>
      </c>
      <c r="T107" s="6">
        <v>27929</v>
      </c>
    </row>
    <row r="108" spans="1:20" x14ac:dyDescent="0.45">
      <c r="A108" t="s">
        <v>113</v>
      </c>
      <c r="B108" t="s">
        <v>97</v>
      </c>
      <c r="C108" s="6">
        <v>2039</v>
      </c>
      <c r="D108" s="6">
        <v>792</v>
      </c>
      <c r="E108" s="6">
        <v>1040</v>
      </c>
      <c r="F108" s="6">
        <v>648</v>
      </c>
      <c r="G108" s="6">
        <v>264</v>
      </c>
      <c r="H108" s="6">
        <v>772</v>
      </c>
      <c r="I108" s="6">
        <v>949</v>
      </c>
      <c r="J108" s="6">
        <v>608</v>
      </c>
      <c r="K108" s="6">
        <v>588</v>
      </c>
      <c r="L108" s="6">
        <v>233</v>
      </c>
      <c r="M108" s="6">
        <v>4448</v>
      </c>
      <c r="N108" s="6">
        <v>848</v>
      </c>
      <c r="O108" s="6">
        <v>598</v>
      </c>
      <c r="P108" s="6">
        <v>194</v>
      </c>
      <c r="Q108" s="6">
        <v>153</v>
      </c>
      <c r="R108" s="6">
        <v>579</v>
      </c>
      <c r="S108" s="6">
        <v>171</v>
      </c>
      <c r="T108" s="6">
        <v>2155</v>
      </c>
    </row>
    <row r="109" spans="1:20" x14ac:dyDescent="0.45">
      <c r="A109" t="s">
        <v>113</v>
      </c>
      <c r="B109" t="s">
        <v>83</v>
      </c>
      <c r="C109" s="6">
        <v>312</v>
      </c>
      <c r="D109" s="6">
        <v>128</v>
      </c>
      <c r="E109" s="6">
        <v>268</v>
      </c>
      <c r="F109" s="6">
        <v>101</v>
      </c>
      <c r="G109" s="6">
        <v>51</v>
      </c>
      <c r="H109" s="6">
        <v>110</v>
      </c>
      <c r="I109" s="6">
        <v>102</v>
      </c>
      <c r="J109" s="6">
        <v>84</v>
      </c>
      <c r="K109" s="6">
        <v>92</v>
      </c>
      <c r="L109" s="6">
        <v>50</v>
      </c>
      <c r="M109" s="6">
        <v>840</v>
      </c>
      <c r="N109" s="6">
        <v>129</v>
      </c>
      <c r="O109" s="6">
        <v>66</v>
      </c>
      <c r="P109" s="6">
        <v>16</v>
      </c>
      <c r="Q109" s="6">
        <v>16</v>
      </c>
      <c r="R109" s="6">
        <v>21</v>
      </c>
      <c r="S109" s="6">
        <v>19</v>
      </c>
      <c r="T109" s="6">
        <v>309</v>
      </c>
    </row>
    <row r="110" spans="1:20" x14ac:dyDescent="0.45">
      <c r="A110" t="s">
        <v>113</v>
      </c>
      <c r="B110" t="s">
        <v>70</v>
      </c>
      <c r="C110" s="6">
        <v>375</v>
      </c>
      <c r="D110" s="6">
        <v>130</v>
      </c>
      <c r="E110" s="6">
        <v>347</v>
      </c>
      <c r="F110" s="6">
        <v>103</v>
      </c>
      <c r="G110" s="6">
        <v>39</v>
      </c>
      <c r="H110" s="6">
        <v>89</v>
      </c>
      <c r="I110" s="6">
        <v>77</v>
      </c>
      <c r="J110" s="6">
        <v>102</v>
      </c>
      <c r="K110" s="6">
        <v>83</v>
      </c>
      <c r="L110" s="6">
        <v>60</v>
      </c>
      <c r="M110" s="6">
        <v>796</v>
      </c>
      <c r="N110" s="6">
        <v>112</v>
      </c>
      <c r="O110" s="6">
        <v>41</v>
      </c>
      <c r="P110" s="6">
        <v>13</v>
      </c>
      <c r="Q110" s="6">
        <v>23</v>
      </c>
      <c r="R110" s="6">
        <v>18</v>
      </c>
      <c r="S110" s="6">
        <v>37</v>
      </c>
      <c r="T110" s="6">
        <v>181</v>
      </c>
    </row>
    <row r="111" spans="1:20" x14ac:dyDescent="0.45">
      <c r="A111" t="s">
        <v>113</v>
      </c>
      <c r="B111" t="s">
        <v>142</v>
      </c>
      <c r="C111" s="6">
        <v>45849</v>
      </c>
      <c r="D111" s="6">
        <v>32311</v>
      </c>
      <c r="E111" s="6">
        <v>9954</v>
      </c>
      <c r="F111" s="6">
        <v>11007</v>
      </c>
      <c r="G111" s="6">
        <v>5896</v>
      </c>
      <c r="H111" s="6">
        <v>9818</v>
      </c>
      <c r="I111" s="6">
        <v>18707</v>
      </c>
      <c r="J111" s="6">
        <v>9967</v>
      </c>
      <c r="K111" s="6">
        <v>11373</v>
      </c>
      <c r="L111" s="6">
        <v>3702</v>
      </c>
      <c r="M111" s="6">
        <v>124869</v>
      </c>
      <c r="N111" s="6">
        <v>20546</v>
      </c>
      <c r="O111" s="6">
        <v>75299</v>
      </c>
      <c r="P111" s="6">
        <v>72324</v>
      </c>
      <c r="Q111" s="6">
        <v>7784</v>
      </c>
      <c r="R111" s="6">
        <v>44438</v>
      </c>
      <c r="S111" s="6">
        <v>9403</v>
      </c>
      <c r="T111" s="6">
        <v>81379</v>
      </c>
    </row>
    <row r="112" spans="1:20" x14ac:dyDescent="0.45">
      <c r="A112" t="s">
        <v>114</v>
      </c>
      <c r="B112" t="s">
        <v>96</v>
      </c>
      <c r="C112" s="6">
        <v>610</v>
      </c>
      <c r="D112" s="6">
        <v>64</v>
      </c>
      <c r="E112" s="6">
        <v>74</v>
      </c>
      <c r="F112" s="6">
        <v>449</v>
      </c>
      <c r="G112" s="6">
        <v>280</v>
      </c>
      <c r="H112" s="6">
        <v>139</v>
      </c>
      <c r="I112" s="6">
        <v>105</v>
      </c>
      <c r="J112" s="6">
        <v>92</v>
      </c>
      <c r="K112" s="6">
        <v>125</v>
      </c>
      <c r="L112" s="6">
        <v>62</v>
      </c>
      <c r="M112" s="6">
        <v>889</v>
      </c>
      <c r="N112" s="6">
        <v>816</v>
      </c>
      <c r="O112" s="6">
        <v>718</v>
      </c>
      <c r="P112" s="6">
        <v>649</v>
      </c>
      <c r="Q112" s="6">
        <v>505</v>
      </c>
      <c r="R112" s="6">
        <v>384</v>
      </c>
      <c r="S112" s="6">
        <v>899</v>
      </c>
      <c r="T112" s="6">
        <v>2426</v>
      </c>
    </row>
    <row r="113" spans="1:20" x14ac:dyDescent="0.45">
      <c r="A113" t="s">
        <v>114</v>
      </c>
      <c r="B113" t="s">
        <v>97</v>
      </c>
      <c r="C113" s="6">
        <v>217</v>
      </c>
      <c r="D113" s="6">
        <v>24</v>
      </c>
      <c r="E113" s="6">
        <v>4</v>
      </c>
      <c r="F113" s="6">
        <v>140</v>
      </c>
      <c r="G113" s="6">
        <v>236</v>
      </c>
      <c r="H113" s="6">
        <v>205</v>
      </c>
      <c r="I113" s="6">
        <v>69</v>
      </c>
      <c r="J113" s="6">
        <v>102</v>
      </c>
      <c r="K113" s="6">
        <v>61</v>
      </c>
      <c r="L113" s="6">
        <v>165</v>
      </c>
      <c r="M113" s="6">
        <v>533</v>
      </c>
      <c r="N113" s="6">
        <v>72</v>
      </c>
      <c r="O113" s="6">
        <v>48</v>
      </c>
      <c r="P113" s="6">
        <v>17</v>
      </c>
      <c r="Q113" s="6">
        <v>51</v>
      </c>
      <c r="R113" s="6">
        <v>10</v>
      </c>
      <c r="S113" s="6">
        <v>13</v>
      </c>
      <c r="T113" s="6">
        <v>205</v>
      </c>
    </row>
    <row r="114" spans="1:20" x14ac:dyDescent="0.45">
      <c r="A114" t="s">
        <v>114</v>
      </c>
      <c r="B114" t="s">
        <v>83</v>
      </c>
      <c r="C114" s="6">
        <v>41</v>
      </c>
      <c r="D114" s="6">
        <v>12</v>
      </c>
      <c r="E114" s="6">
        <v>4</v>
      </c>
      <c r="F114" s="6">
        <v>34</v>
      </c>
      <c r="G114" s="6">
        <v>49</v>
      </c>
      <c r="H114" s="6">
        <v>38</v>
      </c>
      <c r="I114" s="6">
        <v>9</v>
      </c>
      <c r="J114" s="6">
        <v>17</v>
      </c>
      <c r="K114" s="6">
        <v>15</v>
      </c>
      <c r="L114" s="6">
        <v>44</v>
      </c>
      <c r="M114" s="6">
        <v>132</v>
      </c>
      <c r="N114" s="6">
        <v>14</v>
      </c>
      <c r="O114" s="6">
        <v>9</v>
      </c>
      <c r="P114" s="6">
        <v>2</v>
      </c>
      <c r="Q114" s="6">
        <v>7</v>
      </c>
      <c r="R114" s="6">
        <v>1</v>
      </c>
      <c r="S114" s="6">
        <v>1</v>
      </c>
      <c r="T114" s="6">
        <v>46</v>
      </c>
    </row>
    <row r="115" spans="1:20" x14ac:dyDescent="0.45">
      <c r="A115" t="s">
        <v>114</v>
      </c>
      <c r="B115" t="s">
        <v>70</v>
      </c>
      <c r="C115" s="6">
        <v>50</v>
      </c>
      <c r="D115" s="6">
        <v>14</v>
      </c>
      <c r="E115" s="6">
        <v>6</v>
      </c>
      <c r="F115" s="6">
        <v>58</v>
      </c>
      <c r="G115" s="6">
        <v>83</v>
      </c>
      <c r="H115" s="6">
        <v>69</v>
      </c>
      <c r="I115" s="6">
        <v>15</v>
      </c>
      <c r="J115" s="6">
        <v>19</v>
      </c>
      <c r="K115" s="6">
        <v>29</v>
      </c>
      <c r="L115" s="6">
        <v>73</v>
      </c>
      <c r="M115" s="6">
        <v>223</v>
      </c>
      <c r="N115" s="6">
        <v>9</v>
      </c>
      <c r="O115" s="6">
        <v>1</v>
      </c>
      <c r="P115" s="6">
        <v>1</v>
      </c>
      <c r="Q115" s="6">
        <v>5</v>
      </c>
      <c r="R115" s="6">
        <v>1</v>
      </c>
      <c r="S115" s="6">
        <v>1</v>
      </c>
      <c r="T115" s="6">
        <v>12</v>
      </c>
    </row>
    <row r="116" spans="1:20" x14ac:dyDescent="0.45">
      <c r="A116" t="s">
        <v>114</v>
      </c>
      <c r="B116" t="s">
        <v>142</v>
      </c>
      <c r="C116" s="6">
        <v>4905</v>
      </c>
      <c r="D116" s="6">
        <v>1641</v>
      </c>
      <c r="E116" s="6">
        <v>3245</v>
      </c>
      <c r="F116" s="6">
        <v>407</v>
      </c>
      <c r="G116" s="6">
        <v>701</v>
      </c>
      <c r="H116" s="6">
        <v>1081</v>
      </c>
      <c r="I116" s="6">
        <v>749</v>
      </c>
      <c r="J116" s="6">
        <v>800</v>
      </c>
      <c r="K116" s="6">
        <v>741</v>
      </c>
      <c r="L116" s="6">
        <v>336</v>
      </c>
      <c r="M116" s="6">
        <v>10529</v>
      </c>
      <c r="N116" s="6">
        <v>3975</v>
      </c>
      <c r="O116" s="6">
        <v>13656</v>
      </c>
      <c r="P116" s="6">
        <v>27768</v>
      </c>
      <c r="Q116" s="6">
        <v>3207</v>
      </c>
      <c r="R116" s="6">
        <v>11919</v>
      </c>
      <c r="S116" s="6">
        <v>1140</v>
      </c>
      <c r="T116" s="6">
        <v>20824</v>
      </c>
    </row>
    <row r="117" spans="1:20" x14ac:dyDescent="0.45">
      <c r="A117" t="s">
        <v>115</v>
      </c>
      <c r="B117" t="s">
        <v>96</v>
      </c>
      <c r="C117" s="6">
        <v>3527</v>
      </c>
      <c r="D117" s="6">
        <v>1564</v>
      </c>
      <c r="E117" s="6">
        <v>1445</v>
      </c>
      <c r="F117" s="6">
        <v>1548</v>
      </c>
      <c r="G117" s="6">
        <v>618</v>
      </c>
      <c r="H117" s="6">
        <v>950</v>
      </c>
      <c r="I117" s="6">
        <v>662</v>
      </c>
      <c r="J117" s="6">
        <v>1804</v>
      </c>
      <c r="K117" s="6">
        <v>1444</v>
      </c>
      <c r="L117" s="6">
        <v>246</v>
      </c>
      <c r="M117" s="6">
        <v>7060</v>
      </c>
      <c r="N117" s="6">
        <v>9423</v>
      </c>
      <c r="O117" s="6">
        <v>22264</v>
      </c>
      <c r="P117" s="6">
        <v>6060</v>
      </c>
      <c r="Q117" s="6">
        <v>1124</v>
      </c>
      <c r="R117" s="6">
        <v>3246</v>
      </c>
      <c r="S117" s="6">
        <v>6537</v>
      </c>
      <c r="T117" s="6">
        <v>16860</v>
      </c>
    </row>
    <row r="118" spans="1:20" x14ac:dyDescent="0.45">
      <c r="A118" t="s">
        <v>115</v>
      </c>
      <c r="B118" t="s">
        <v>97</v>
      </c>
      <c r="C118" s="6">
        <v>2253</v>
      </c>
      <c r="D118" s="6">
        <v>847</v>
      </c>
      <c r="E118" s="6">
        <v>632</v>
      </c>
      <c r="F118" s="6">
        <v>556</v>
      </c>
      <c r="G118" s="6">
        <v>197</v>
      </c>
      <c r="H118" s="6">
        <v>706</v>
      </c>
      <c r="I118" s="6">
        <v>416</v>
      </c>
      <c r="J118" s="6">
        <v>1472</v>
      </c>
      <c r="K118" s="6">
        <v>570</v>
      </c>
      <c r="L118" s="6">
        <v>116</v>
      </c>
      <c r="M118" s="6">
        <v>3151</v>
      </c>
      <c r="N118" s="6">
        <v>1870</v>
      </c>
      <c r="O118" s="6">
        <v>7809</v>
      </c>
      <c r="P118" s="6">
        <v>804</v>
      </c>
      <c r="Q118" s="6">
        <v>287</v>
      </c>
      <c r="R118" s="6">
        <v>1034</v>
      </c>
      <c r="S118" s="6">
        <v>456</v>
      </c>
      <c r="T118" s="6">
        <v>2882</v>
      </c>
    </row>
    <row r="119" spans="1:20" x14ac:dyDescent="0.45">
      <c r="A119" t="s">
        <v>115</v>
      </c>
      <c r="B119" t="s">
        <v>83</v>
      </c>
      <c r="C119" s="6">
        <v>291</v>
      </c>
      <c r="D119" s="6">
        <v>109</v>
      </c>
      <c r="E119" s="6">
        <v>77</v>
      </c>
      <c r="F119" s="6">
        <v>86</v>
      </c>
      <c r="G119" s="6">
        <v>30</v>
      </c>
      <c r="H119" s="6">
        <v>84</v>
      </c>
      <c r="I119" s="6">
        <v>44</v>
      </c>
      <c r="J119" s="6">
        <v>266</v>
      </c>
      <c r="K119" s="6">
        <v>77</v>
      </c>
      <c r="L119" s="6">
        <v>23</v>
      </c>
      <c r="M119" s="6">
        <v>471</v>
      </c>
      <c r="N119" s="6">
        <v>218</v>
      </c>
      <c r="O119" s="6">
        <v>773</v>
      </c>
      <c r="P119" s="6">
        <v>58</v>
      </c>
      <c r="Q119" s="6">
        <v>50</v>
      </c>
      <c r="R119" s="6">
        <v>112</v>
      </c>
      <c r="S119" s="6">
        <v>58</v>
      </c>
      <c r="T119" s="6">
        <v>391</v>
      </c>
    </row>
    <row r="120" spans="1:20" x14ac:dyDescent="0.45">
      <c r="A120" t="s">
        <v>115</v>
      </c>
      <c r="B120" t="s">
        <v>70</v>
      </c>
      <c r="C120" s="6">
        <v>237</v>
      </c>
      <c r="D120" s="6">
        <v>152</v>
      </c>
      <c r="E120" s="6">
        <v>103</v>
      </c>
      <c r="F120" s="6">
        <v>101</v>
      </c>
      <c r="G120" s="6">
        <v>26</v>
      </c>
      <c r="H120" s="6">
        <v>81</v>
      </c>
      <c r="I120" s="6">
        <v>58</v>
      </c>
      <c r="J120" s="6">
        <v>311</v>
      </c>
      <c r="K120" s="6">
        <v>55</v>
      </c>
      <c r="L120" s="6">
        <v>23</v>
      </c>
      <c r="M120" s="6">
        <v>510</v>
      </c>
      <c r="N120" s="6">
        <v>184</v>
      </c>
      <c r="O120" s="6">
        <v>355</v>
      </c>
      <c r="P120" s="6">
        <v>31</v>
      </c>
      <c r="Q120" s="6">
        <v>45</v>
      </c>
      <c r="R120" s="6">
        <v>64</v>
      </c>
      <c r="S120" s="6">
        <v>63</v>
      </c>
      <c r="T120" s="6">
        <v>242</v>
      </c>
    </row>
    <row r="121" spans="1:20" x14ac:dyDescent="0.45">
      <c r="A121" t="s">
        <v>115</v>
      </c>
      <c r="B121" t="s">
        <v>142</v>
      </c>
      <c r="C121" s="6">
        <v>30498</v>
      </c>
      <c r="D121" s="6">
        <v>25637</v>
      </c>
      <c r="E121" s="6">
        <v>15328</v>
      </c>
      <c r="F121" s="6">
        <v>3972</v>
      </c>
      <c r="G121" s="6">
        <v>2146</v>
      </c>
      <c r="H121" s="6">
        <v>5770</v>
      </c>
      <c r="I121" s="6">
        <v>6461</v>
      </c>
      <c r="J121" s="6">
        <v>6457</v>
      </c>
      <c r="K121" s="6">
        <v>6029</v>
      </c>
      <c r="L121" s="6">
        <v>1544</v>
      </c>
      <c r="M121" s="6">
        <v>77235</v>
      </c>
      <c r="N121" s="6">
        <v>22058</v>
      </c>
      <c r="O121" s="6">
        <v>87569</v>
      </c>
      <c r="P121" s="6">
        <v>75356</v>
      </c>
      <c r="Q121" s="6">
        <v>4464</v>
      </c>
      <c r="R121" s="6">
        <v>29563</v>
      </c>
      <c r="S121" s="6">
        <v>6768</v>
      </c>
      <c r="T121" s="6">
        <v>94241</v>
      </c>
    </row>
  </sheetData>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C3D24D-CA92-475F-B900-C02B623B537F}">
  <dimension ref="A1:T121"/>
  <sheetViews>
    <sheetView workbookViewId="0">
      <selection activeCell="T2" sqref="T2"/>
    </sheetView>
  </sheetViews>
  <sheetFormatPr defaultRowHeight="14.25" x14ac:dyDescent="0.45"/>
  <sheetData>
    <row r="1" spans="1:20" x14ac:dyDescent="0.45">
      <c r="A1" t="s">
        <v>68</v>
      </c>
      <c r="B1" t="s">
        <v>69</v>
      </c>
      <c r="C1" t="s">
        <v>71</v>
      </c>
      <c r="D1" t="s">
        <v>72</v>
      </c>
      <c r="E1" t="s">
        <v>73</v>
      </c>
      <c r="F1" t="s">
        <v>143</v>
      </c>
      <c r="G1" t="s">
        <v>144</v>
      </c>
      <c r="H1" t="s">
        <v>145</v>
      </c>
      <c r="I1" t="s">
        <v>146</v>
      </c>
      <c r="J1" t="s">
        <v>74</v>
      </c>
      <c r="K1" t="s">
        <v>147</v>
      </c>
      <c r="L1" t="s">
        <v>75</v>
      </c>
      <c r="M1" t="s">
        <v>76</v>
      </c>
      <c r="N1" t="s">
        <v>77</v>
      </c>
      <c r="O1" t="s">
        <v>78</v>
      </c>
      <c r="P1" t="s">
        <v>79</v>
      </c>
      <c r="Q1" t="s">
        <v>80</v>
      </c>
      <c r="R1" t="s">
        <v>148</v>
      </c>
      <c r="S1" t="s">
        <v>81</v>
      </c>
      <c r="T1" t="s">
        <v>82</v>
      </c>
    </row>
    <row r="2" spans="1:20" x14ac:dyDescent="0.45">
      <c r="A2" t="s">
        <v>135</v>
      </c>
      <c r="B2" t="s">
        <v>96</v>
      </c>
      <c r="C2" s="6">
        <v>5</v>
      </c>
      <c r="D2" s="6">
        <v>4</v>
      </c>
      <c r="E2" s="6">
        <v>4</v>
      </c>
      <c r="F2" s="6">
        <v>4</v>
      </c>
      <c r="G2" s="6">
        <v>4</v>
      </c>
      <c r="H2" s="6">
        <v>4</v>
      </c>
      <c r="I2" s="6">
        <v>4</v>
      </c>
      <c r="J2" s="6">
        <v>4</v>
      </c>
      <c r="K2" s="6">
        <v>4</v>
      </c>
      <c r="L2" s="6">
        <v>4</v>
      </c>
      <c r="M2" s="6">
        <v>14</v>
      </c>
      <c r="N2" s="6">
        <v>4</v>
      </c>
      <c r="O2" s="6">
        <v>4</v>
      </c>
      <c r="P2" s="6">
        <v>38</v>
      </c>
      <c r="Q2" s="6">
        <v>4</v>
      </c>
      <c r="R2" s="6">
        <v>4</v>
      </c>
      <c r="S2" s="6">
        <v>4</v>
      </c>
      <c r="T2" s="6">
        <v>4</v>
      </c>
    </row>
    <row r="3" spans="1:20" x14ac:dyDescent="0.45">
      <c r="A3" t="s">
        <v>135</v>
      </c>
      <c r="B3" t="s">
        <v>97</v>
      </c>
      <c r="C3" s="6">
        <v>5</v>
      </c>
      <c r="D3" s="6">
        <v>4</v>
      </c>
      <c r="E3" s="6">
        <v>5</v>
      </c>
      <c r="F3" s="6">
        <v>4</v>
      </c>
      <c r="G3" s="6">
        <v>4</v>
      </c>
      <c r="H3" s="6">
        <v>4</v>
      </c>
      <c r="I3" s="6">
        <v>5</v>
      </c>
      <c r="J3" s="6">
        <v>4</v>
      </c>
      <c r="K3" s="6">
        <v>4</v>
      </c>
      <c r="L3" s="6">
        <v>4</v>
      </c>
      <c r="M3" s="6">
        <v>5</v>
      </c>
      <c r="N3" s="6">
        <v>4</v>
      </c>
      <c r="O3" s="6">
        <v>4</v>
      </c>
      <c r="P3" s="6">
        <v>4</v>
      </c>
      <c r="Q3" s="6">
        <v>4</v>
      </c>
      <c r="R3" s="6">
        <v>4</v>
      </c>
      <c r="S3" s="6">
        <v>4</v>
      </c>
      <c r="T3" s="6">
        <v>4</v>
      </c>
    </row>
    <row r="4" spans="1:20" x14ac:dyDescent="0.45">
      <c r="A4" t="s">
        <v>135</v>
      </c>
      <c r="B4" t="s">
        <v>83</v>
      </c>
      <c r="C4" s="6">
        <v>4</v>
      </c>
      <c r="D4" s="6">
        <v>4</v>
      </c>
      <c r="E4" s="6">
        <v>4</v>
      </c>
      <c r="F4" s="6">
        <v>4</v>
      </c>
      <c r="G4" s="6">
        <v>4</v>
      </c>
      <c r="H4" s="6">
        <v>4</v>
      </c>
      <c r="I4" s="6">
        <v>4</v>
      </c>
      <c r="J4" s="6">
        <v>4</v>
      </c>
      <c r="K4" s="6">
        <v>4</v>
      </c>
      <c r="L4" s="6">
        <v>4</v>
      </c>
      <c r="M4" s="6">
        <v>4</v>
      </c>
      <c r="N4" s="6">
        <v>4</v>
      </c>
      <c r="O4" s="6">
        <v>4</v>
      </c>
      <c r="P4" s="6">
        <v>4</v>
      </c>
      <c r="Q4" s="6">
        <v>4</v>
      </c>
      <c r="R4" s="6">
        <v>4</v>
      </c>
      <c r="S4" s="6">
        <v>4</v>
      </c>
      <c r="T4" s="6">
        <v>4</v>
      </c>
    </row>
    <row r="5" spans="1:20" x14ac:dyDescent="0.45">
      <c r="A5" t="s">
        <v>135</v>
      </c>
      <c r="B5" t="s">
        <v>70</v>
      </c>
      <c r="C5" s="6">
        <v>4</v>
      </c>
      <c r="D5" s="6">
        <v>4</v>
      </c>
      <c r="E5" s="6">
        <v>4</v>
      </c>
      <c r="F5" s="6">
        <v>4</v>
      </c>
      <c r="G5" s="6">
        <v>4</v>
      </c>
      <c r="H5" s="6">
        <v>4</v>
      </c>
      <c r="I5" s="6">
        <v>4</v>
      </c>
      <c r="J5" s="6">
        <v>4</v>
      </c>
      <c r="K5" s="6">
        <v>4</v>
      </c>
      <c r="L5" s="6">
        <v>4</v>
      </c>
      <c r="M5" s="6">
        <v>4</v>
      </c>
      <c r="N5" s="6">
        <v>4</v>
      </c>
      <c r="O5" s="6">
        <v>4</v>
      </c>
      <c r="P5" s="6">
        <v>4</v>
      </c>
      <c r="Q5" s="6">
        <v>4</v>
      </c>
      <c r="R5" s="6">
        <v>4</v>
      </c>
      <c r="S5" s="6">
        <v>4</v>
      </c>
      <c r="T5" s="6">
        <v>4</v>
      </c>
    </row>
    <row r="6" spans="1:20" x14ac:dyDescent="0.45">
      <c r="A6" t="s">
        <v>135</v>
      </c>
      <c r="B6" t="s">
        <v>142</v>
      </c>
      <c r="C6" s="6">
        <v>8</v>
      </c>
      <c r="D6" s="6">
        <v>7</v>
      </c>
      <c r="E6" s="6">
        <v>4</v>
      </c>
      <c r="F6" s="6">
        <v>4</v>
      </c>
      <c r="G6" s="6">
        <v>4</v>
      </c>
      <c r="H6" s="6">
        <v>4</v>
      </c>
      <c r="I6" s="6">
        <v>4</v>
      </c>
      <c r="J6" s="6">
        <v>4</v>
      </c>
      <c r="K6" s="6">
        <v>4</v>
      </c>
      <c r="L6" s="6">
        <v>4</v>
      </c>
      <c r="M6" s="6">
        <v>11</v>
      </c>
      <c r="N6" s="6">
        <v>4</v>
      </c>
      <c r="O6" s="6">
        <v>12</v>
      </c>
      <c r="P6" s="6">
        <v>14</v>
      </c>
      <c r="Q6" s="6">
        <v>4</v>
      </c>
      <c r="R6" s="6">
        <v>7</v>
      </c>
      <c r="S6" s="6">
        <v>4</v>
      </c>
      <c r="T6" s="6">
        <v>16</v>
      </c>
    </row>
    <row r="7" spans="1:20" x14ac:dyDescent="0.45">
      <c r="A7" t="s">
        <v>136</v>
      </c>
      <c r="B7" t="s">
        <v>96</v>
      </c>
      <c r="C7" s="6">
        <v>4</v>
      </c>
      <c r="D7" s="6">
        <v>4</v>
      </c>
      <c r="E7" s="6">
        <v>4</v>
      </c>
      <c r="F7" s="6">
        <v>4</v>
      </c>
      <c r="G7" s="6">
        <v>4</v>
      </c>
      <c r="H7" s="6">
        <v>4</v>
      </c>
      <c r="I7" s="6">
        <v>4</v>
      </c>
      <c r="J7" s="6">
        <v>4</v>
      </c>
      <c r="K7" s="6">
        <v>4</v>
      </c>
      <c r="L7" s="6">
        <v>4</v>
      </c>
      <c r="M7" s="6">
        <v>4</v>
      </c>
      <c r="N7" s="6">
        <v>4</v>
      </c>
      <c r="O7" s="6">
        <v>4</v>
      </c>
      <c r="P7" s="6">
        <v>4</v>
      </c>
      <c r="Q7" s="6">
        <v>4</v>
      </c>
      <c r="R7" s="6">
        <v>4</v>
      </c>
      <c r="S7" s="6">
        <v>4</v>
      </c>
      <c r="T7" s="6">
        <v>4</v>
      </c>
    </row>
    <row r="8" spans="1:20" x14ac:dyDescent="0.45">
      <c r="A8" t="s">
        <v>136</v>
      </c>
      <c r="B8" t="s">
        <v>97</v>
      </c>
      <c r="C8" s="6">
        <v>4</v>
      </c>
      <c r="D8" s="6">
        <v>3</v>
      </c>
      <c r="E8" s="6">
        <v>5</v>
      </c>
      <c r="F8" s="6">
        <v>4</v>
      </c>
      <c r="G8" s="6">
        <v>4</v>
      </c>
      <c r="H8" s="6">
        <v>4</v>
      </c>
      <c r="I8" s="6">
        <v>4</v>
      </c>
      <c r="J8" s="6">
        <v>4</v>
      </c>
      <c r="K8" s="6">
        <v>2</v>
      </c>
      <c r="L8" s="6">
        <v>3</v>
      </c>
      <c r="M8" s="6">
        <v>4</v>
      </c>
      <c r="N8" s="6">
        <v>4</v>
      </c>
      <c r="O8" s="6">
        <v>4</v>
      </c>
      <c r="P8" s="6">
        <v>4</v>
      </c>
      <c r="Q8" s="6">
        <v>4</v>
      </c>
      <c r="R8" s="6">
        <v>4</v>
      </c>
      <c r="S8" s="6">
        <v>5</v>
      </c>
      <c r="T8" s="6">
        <v>4</v>
      </c>
    </row>
    <row r="9" spans="1:20" x14ac:dyDescent="0.45">
      <c r="A9" t="s">
        <v>136</v>
      </c>
      <c r="B9" t="s">
        <v>83</v>
      </c>
      <c r="C9" s="6">
        <v>4</v>
      </c>
      <c r="D9" s="6">
        <v>1</v>
      </c>
      <c r="E9" s="6">
        <v>0</v>
      </c>
      <c r="F9" s="6">
        <v>4</v>
      </c>
      <c r="G9" s="6">
        <v>3</v>
      </c>
      <c r="H9" s="6">
        <v>4</v>
      </c>
      <c r="I9" s="6">
        <v>4</v>
      </c>
      <c r="J9" s="6">
        <v>4</v>
      </c>
      <c r="K9" s="6">
        <v>0</v>
      </c>
      <c r="L9" s="6">
        <v>0</v>
      </c>
      <c r="M9" s="6">
        <v>4</v>
      </c>
      <c r="N9" s="6">
        <v>4</v>
      </c>
      <c r="O9" s="6">
        <v>4</v>
      </c>
      <c r="P9" s="6">
        <v>1</v>
      </c>
      <c r="Q9" s="6">
        <v>4</v>
      </c>
      <c r="R9" s="6">
        <v>2</v>
      </c>
      <c r="S9" s="6">
        <v>0</v>
      </c>
      <c r="T9" s="6">
        <v>4</v>
      </c>
    </row>
    <row r="10" spans="1:20" x14ac:dyDescent="0.45">
      <c r="A10" t="s">
        <v>136</v>
      </c>
      <c r="B10" t="s">
        <v>70</v>
      </c>
      <c r="C10" s="6">
        <v>4</v>
      </c>
      <c r="D10" s="6">
        <v>0</v>
      </c>
      <c r="E10" s="6">
        <v>0</v>
      </c>
      <c r="F10" s="6">
        <v>2</v>
      </c>
      <c r="G10" s="6">
        <v>4</v>
      </c>
      <c r="H10" s="6">
        <v>1</v>
      </c>
      <c r="I10" s="6">
        <v>4</v>
      </c>
      <c r="J10" s="6">
        <v>4</v>
      </c>
      <c r="K10" s="6">
        <v>0</v>
      </c>
      <c r="L10" s="6">
        <v>1</v>
      </c>
      <c r="M10" s="6">
        <v>4</v>
      </c>
      <c r="N10" s="6">
        <v>4</v>
      </c>
      <c r="O10" s="6">
        <v>2</v>
      </c>
      <c r="P10" s="6">
        <v>0</v>
      </c>
      <c r="Q10" s="6">
        <v>4</v>
      </c>
      <c r="R10" s="6">
        <v>2</v>
      </c>
      <c r="S10" s="6">
        <v>0</v>
      </c>
      <c r="T10" s="6">
        <v>2</v>
      </c>
    </row>
    <row r="11" spans="1:20" x14ac:dyDescent="0.45">
      <c r="A11" t="s">
        <v>136</v>
      </c>
      <c r="B11" t="s">
        <v>142</v>
      </c>
      <c r="C11" s="6">
        <v>4</v>
      </c>
      <c r="D11" s="6">
        <v>4</v>
      </c>
      <c r="E11" s="6">
        <v>4</v>
      </c>
      <c r="F11" s="6">
        <v>4</v>
      </c>
      <c r="G11" s="6">
        <v>4</v>
      </c>
      <c r="H11" s="6">
        <v>4</v>
      </c>
      <c r="I11" s="6">
        <v>4</v>
      </c>
      <c r="J11" s="6">
        <v>4</v>
      </c>
      <c r="K11" s="6">
        <v>4</v>
      </c>
      <c r="L11" s="6">
        <v>4</v>
      </c>
      <c r="M11" s="6">
        <v>4</v>
      </c>
      <c r="N11" s="6">
        <v>4</v>
      </c>
      <c r="O11" s="6">
        <v>4</v>
      </c>
      <c r="P11" s="6">
        <v>4</v>
      </c>
      <c r="Q11" s="6">
        <v>4</v>
      </c>
      <c r="R11" s="6">
        <v>4</v>
      </c>
      <c r="S11" s="6">
        <v>4</v>
      </c>
      <c r="T11" s="6">
        <v>4</v>
      </c>
    </row>
    <row r="12" spans="1:20" x14ac:dyDescent="0.45">
      <c r="A12" t="s">
        <v>99</v>
      </c>
      <c r="B12" t="s">
        <v>96</v>
      </c>
      <c r="C12" s="6">
        <v>4</v>
      </c>
      <c r="D12" s="6">
        <v>4</v>
      </c>
      <c r="E12" s="6">
        <v>4</v>
      </c>
      <c r="F12" s="6">
        <v>4</v>
      </c>
      <c r="G12" s="6">
        <v>4</v>
      </c>
      <c r="H12" s="6">
        <v>4</v>
      </c>
      <c r="I12" s="6">
        <v>4</v>
      </c>
      <c r="J12" s="6">
        <v>4</v>
      </c>
      <c r="K12" s="6">
        <v>4</v>
      </c>
      <c r="L12" s="6">
        <v>4</v>
      </c>
      <c r="M12" s="6">
        <v>4</v>
      </c>
      <c r="N12" s="6">
        <v>4</v>
      </c>
      <c r="O12" s="6">
        <v>4</v>
      </c>
      <c r="P12" s="6">
        <v>4</v>
      </c>
      <c r="Q12" s="6">
        <v>4</v>
      </c>
      <c r="R12" s="6">
        <v>4</v>
      </c>
      <c r="S12" s="6">
        <v>4</v>
      </c>
      <c r="T12" s="6">
        <v>4</v>
      </c>
    </row>
    <row r="13" spans="1:20" x14ac:dyDescent="0.45">
      <c r="A13" t="s">
        <v>99</v>
      </c>
      <c r="B13" t="s">
        <v>97</v>
      </c>
      <c r="C13" s="6">
        <v>6</v>
      </c>
      <c r="D13" s="6">
        <v>5</v>
      </c>
      <c r="E13" s="6">
        <v>6</v>
      </c>
      <c r="F13" s="6">
        <v>5</v>
      </c>
      <c r="G13" s="6">
        <v>5</v>
      </c>
      <c r="H13" s="6">
        <v>5</v>
      </c>
      <c r="I13" s="6">
        <v>6</v>
      </c>
      <c r="J13" s="6">
        <v>5</v>
      </c>
      <c r="K13" s="6">
        <v>6</v>
      </c>
      <c r="L13" s="6">
        <v>5</v>
      </c>
      <c r="M13" s="6">
        <v>6</v>
      </c>
      <c r="N13" s="6">
        <v>5</v>
      </c>
      <c r="O13" s="6">
        <v>6</v>
      </c>
      <c r="P13" s="6">
        <v>5</v>
      </c>
      <c r="Q13" s="6">
        <v>5</v>
      </c>
      <c r="R13" s="6">
        <v>5</v>
      </c>
      <c r="S13" s="6">
        <v>5</v>
      </c>
      <c r="T13" s="6">
        <v>8</v>
      </c>
    </row>
    <row r="14" spans="1:20" x14ac:dyDescent="0.45">
      <c r="A14" t="s">
        <v>99</v>
      </c>
      <c r="B14" t="s">
        <v>83</v>
      </c>
      <c r="C14" s="6">
        <v>4</v>
      </c>
      <c r="D14" s="6">
        <v>4</v>
      </c>
      <c r="E14" s="6">
        <v>2</v>
      </c>
      <c r="F14" s="6">
        <v>4</v>
      </c>
      <c r="G14" s="6">
        <v>1</v>
      </c>
      <c r="H14" s="6">
        <v>4</v>
      </c>
      <c r="I14" s="6">
        <v>5</v>
      </c>
      <c r="J14" s="6">
        <v>4</v>
      </c>
      <c r="K14" s="6">
        <v>3</v>
      </c>
      <c r="L14" s="6">
        <v>1</v>
      </c>
      <c r="M14" s="6">
        <v>4</v>
      </c>
      <c r="N14" s="6">
        <v>4</v>
      </c>
      <c r="O14" s="6">
        <v>4</v>
      </c>
      <c r="P14" s="6">
        <v>2</v>
      </c>
      <c r="Q14" s="6">
        <v>4</v>
      </c>
      <c r="R14" s="6">
        <v>4</v>
      </c>
      <c r="S14" s="6">
        <v>4</v>
      </c>
      <c r="T14" s="6">
        <v>4</v>
      </c>
    </row>
    <row r="15" spans="1:20" x14ac:dyDescent="0.45">
      <c r="A15" t="s">
        <v>99</v>
      </c>
      <c r="B15" t="s">
        <v>70</v>
      </c>
      <c r="C15" s="6">
        <v>4</v>
      </c>
      <c r="D15" s="6">
        <v>4</v>
      </c>
      <c r="E15" s="6">
        <v>0</v>
      </c>
      <c r="F15" s="6">
        <v>4</v>
      </c>
      <c r="G15" s="6">
        <v>4</v>
      </c>
      <c r="H15" s="6">
        <v>4</v>
      </c>
      <c r="I15" s="6">
        <v>4</v>
      </c>
      <c r="J15" s="6">
        <v>4</v>
      </c>
      <c r="K15" s="6">
        <v>1</v>
      </c>
      <c r="L15" s="6">
        <v>0</v>
      </c>
      <c r="M15" s="6">
        <v>4</v>
      </c>
      <c r="N15" s="6">
        <v>4</v>
      </c>
      <c r="O15" s="6">
        <v>4</v>
      </c>
      <c r="P15" s="6">
        <v>0</v>
      </c>
      <c r="Q15" s="6">
        <v>4</v>
      </c>
      <c r="R15" s="6">
        <v>2</v>
      </c>
      <c r="S15" s="6">
        <v>3</v>
      </c>
      <c r="T15" s="6">
        <v>4</v>
      </c>
    </row>
    <row r="16" spans="1:20" x14ac:dyDescent="0.45">
      <c r="A16" t="s">
        <v>99</v>
      </c>
      <c r="B16" t="s">
        <v>142</v>
      </c>
      <c r="C16" s="6">
        <v>4</v>
      </c>
      <c r="D16" s="6">
        <v>4</v>
      </c>
      <c r="E16" s="6">
        <v>4</v>
      </c>
      <c r="F16" s="6">
        <v>4</v>
      </c>
      <c r="G16" s="6">
        <v>4</v>
      </c>
      <c r="H16" s="6">
        <v>4</v>
      </c>
      <c r="I16" s="6">
        <v>4</v>
      </c>
      <c r="J16" s="6">
        <v>4</v>
      </c>
      <c r="K16" s="6">
        <v>4</v>
      </c>
      <c r="L16" s="6">
        <v>4</v>
      </c>
      <c r="M16" s="6">
        <v>4</v>
      </c>
      <c r="N16" s="6">
        <v>4</v>
      </c>
      <c r="O16" s="6">
        <v>4</v>
      </c>
      <c r="P16" s="6">
        <v>5</v>
      </c>
      <c r="Q16" s="6">
        <v>4</v>
      </c>
      <c r="R16" s="6">
        <v>4</v>
      </c>
      <c r="S16" s="6">
        <v>4</v>
      </c>
      <c r="T16" s="6">
        <v>4</v>
      </c>
    </row>
    <row r="17" spans="1:20" x14ac:dyDescent="0.45">
      <c r="A17" t="s">
        <v>100</v>
      </c>
      <c r="B17" t="s">
        <v>96</v>
      </c>
      <c r="C17" s="6">
        <v>4</v>
      </c>
      <c r="D17" s="6">
        <v>4</v>
      </c>
      <c r="E17" s="6">
        <v>4</v>
      </c>
      <c r="F17" s="6">
        <v>4</v>
      </c>
      <c r="G17" s="6">
        <v>4</v>
      </c>
      <c r="H17" s="6">
        <v>4</v>
      </c>
      <c r="I17" s="6">
        <v>4</v>
      </c>
      <c r="J17" s="6">
        <v>4</v>
      </c>
      <c r="K17" s="6">
        <v>4</v>
      </c>
      <c r="L17" s="6">
        <v>4</v>
      </c>
      <c r="M17" s="6">
        <v>4</v>
      </c>
      <c r="N17" s="6">
        <v>4</v>
      </c>
      <c r="O17" s="6">
        <v>4</v>
      </c>
      <c r="P17" s="6">
        <v>4</v>
      </c>
      <c r="Q17" s="6">
        <v>4</v>
      </c>
      <c r="R17" s="6">
        <v>4</v>
      </c>
      <c r="S17" s="6">
        <v>4</v>
      </c>
      <c r="T17" s="6">
        <v>4</v>
      </c>
    </row>
    <row r="18" spans="1:20" x14ac:dyDescent="0.45">
      <c r="A18" t="s">
        <v>100</v>
      </c>
      <c r="B18" t="s">
        <v>97</v>
      </c>
      <c r="C18" s="6">
        <v>4</v>
      </c>
      <c r="D18" s="6">
        <v>4</v>
      </c>
      <c r="E18" s="6">
        <v>5</v>
      </c>
      <c r="F18" s="6">
        <v>4</v>
      </c>
      <c r="G18" s="6">
        <v>4</v>
      </c>
      <c r="H18" s="6">
        <v>4</v>
      </c>
      <c r="I18" s="6">
        <v>4</v>
      </c>
      <c r="J18" s="6">
        <v>4</v>
      </c>
      <c r="K18" s="6">
        <v>4</v>
      </c>
      <c r="L18" s="6">
        <v>4</v>
      </c>
      <c r="M18" s="6">
        <v>4</v>
      </c>
      <c r="N18" s="6">
        <v>4</v>
      </c>
      <c r="O18" s="6">
        <v>4</v>
      </c>
      <c r="P18" s="6">
        <v>4</v>
      </c>
      <c r="Q18" s="6">
        <v>4</v>
      </c>
      <c r="R18" s="6">
        <v>4</v>
      </c>
      <c r="S18" s="6">
        <v>4</v>
      </c>
      <c r="T18" s="6">
        <v>4</v>
      </c>
    </row>
    <row r="19" spans="1:20" x14ac:dyDescent="0.45">
      <c r="A19" t="s">
        <v>100</v>
      </c>
      <c r="B19" t="s">
        <v>83</v>
      </c>
      <c r="C19" s="6">
        <v>4</v>
      </c>
      <c r="D19" s="6">
        <v>4</v>
      </c>
      <c r="E19" s="6">
        <v>0</v>
      </c>
      <c r="F19" s="6">
        <v>4</v>
      </c>
      <c r="G19" s="6">
        <v>4</v>
      </c>
      <c r="H19" s="6">
        <v>4</v>
      </c>
      <c r="I19" s="6">
        <v>4</v>
      </c>
      <c r="J19" s="6">
        <v>4</v>
      </c>
      <c r="K19" s="6">
        <v>2</v>
      </c>
      <c r="L19" s="6">
        <v>3</v>
      </c>
      <c r="M19" s="6">
        <v>4</v>
      </c>
      <c r="N19" s="6">
        <v>4</v>
      </c>
      <c r="O19" s="6">
        <v>4</v>
      </c>
      <c r="P19" s="6">
        <v>4</v>
      </c>
      <c r="Q19" s="6">
        <v>5</v>
      </c>
      <c r="R19" s="6">
        <v>4</v>
      </c>
      <c r="S19" s="6">
        <v>1</v>
      </c>
      <c r="T19" s="6">
        <v>4</v>
      </c>
    </row>
    <row r="20" spans="1:20" x14ac:dyDescent="0.45">
      <c r="A20" t="s">
        <v>100</v>
      </c>
      <c r="B20" t="s">
        <v>70</v>
      </c>
      <c r="C20" s="6">
        <v>4</v>
      </c>
      <c r="D20" s="6">
        <v>2</v>
      </c>
      <c r="E20" s="6">
        <v>0</v>
      </c>
      <c r="F20" s="6">
        <v>4</v>
      </c>
      <c r="G20" s="6">
        <v>1</v>
      </c>
      <c r="H20" s="6">
        <v>4</v>
      </c>
      <c r="I20" s="6">
        <v>4</v>
      </c>
      <c r="J20" s="6">
        <v>4</v>
      </c>
      <c r="K20" s="6">
        <v>3</v>
      </c>
      <c r="L20" s="6">
        <v>1</v>
      </c>
      <c r="M20" s="6">
        <v>4</v>
      </c>
      <c r="N20" s="6">
        <v>4</v>
      </c>
      <c r="O20" s="6">
        <v>4</v>
      </c>
      <c r="P20" s="6">
        <v>1</v>
      </c>
      <c r="Q20" s="6">
        <v>4</v>
      </c>
      <c r="R20" s="6">
        <v>4</v>
      </c>
      <c r="S20" s="6">
        <v>2</v>
      </c>
      <c r="T20" s="6">
        <v>4</v>
      </c>
    </row>
    <row r="21" spans="1:20" x14ac:dyDescent="0.45">
      <c r="A21" t="s">
        <v>100</v>
      </c>
      <c r="B21" t="s">
        <v>142</v>
      </c>
      <c r="C21" s="6">
        <v>11</v>
      </c>
      <c r="D21" s="6">
        <v>4</v>
      </c>
      <c r="E21" s="6">
        <v>4</v>
      </c>
      <c r="F21" s="6">
        <v>4</v>
      </c>
      <c r="G21" s="6">
        <v>4</v>
      </c>
      <c r="H21" s="6">
        <v>4</v>
      </c>
      <c r="I21" s="6">
        <v>4</v>
      </c>
      <c r="J21" s="6">
        <v>4</v>
      </c>
      <c r="K21" s="6">
        <v>4</v>
      </c>
      <c r="L21" s="6">
        <v>4</v>
      </c>
      <c r="M21" s="6">
        <v>14</v>
      </c>
      <c r="N21" s="6">
        <v>4</v>
      </c>
      <c r="O21" s="6">
        <v>16</v>
      </c>
      <c r="P21" s="6">
        <v>17</v>
      </c>
      <c r="Q21" s="6">
        <v>4</v>
      </c>
      <c r="R21" s="6">
        <v>7</v>
      </c>
      <c r="S21" s="6">
        <v>4</v>
      </c>
      <c r="T21" s="6">
        <v>18</v>
      </c>
    </row>
    <row r="22" spans="1:20" x14ac:dyDescent="0.45">
      <c r="A22" t="s">
        <v>101</v>
      </c>
      <c r="B22" t="s">
        <v>96</v>
      </c>
      <c r="C22" s="6">
        <v>4</v>
      </c>
      <c r="D22" s="6">
        <v>4</v>
      </c>
      <c r="E22" s="6">
        <v>4</v>
      </c>
      <c r="F22" s="6">
        <v>4</v>
      </c>
      <c r="G22" s="6">
        <v>4</v>
      </c>
      <c r="H22" s="6">
        <v>4</v>
      </c>
      <c r="I22" s="6">
        <v>4</v>
      </c>
      <c r="J22" s="6">
        <v>4</v>
      </c>
      <c r="K22" s="6">
        <v>4</v>
      </c>
      <c r="L22" s="6">
        <v>4</v>
      </c>
      <c r="M22" s="6">
        <v>4</v>
      </c>
      <c r="N22" s="6">
        <v>4</v>
      </c>
      <c r="O22" s="6">
        <v>4</v>
      </c>
      <c r="P22" s="6">
        <v>4</v>
      </c>
      <c r="Q22" s="6">
        <v>4</v>
      </c>
      <c r="R22" s="6">
        <v>4</v>
      </c>
      <c r="S22" s="6">
        <v>4</v>
      </c>
      <c r="T22" s="6">
        <v>4</v>
      </c>
    </row>
    <row r="23" spans="1:20" x14ac:dyDescent="0.45">
      <c r="A23" t="s">
        <v>101</v>
      </c>
      <c r="B23" t="s">
        <v>97</v>
      </c>
      <c r="C23" s="6">
        <v>4</v>
      </c>
      <c r="D23" s="6">
        <v>4</v>
      </c>
      <c r="E23" s="6">
        <v>5</v>
      </c>
      <c r="F23" s="6">
        <v>4</v>
      </c>
      <c r="G23" s="6">
        <v>4</v>
      </c>
      <c r="H23" s="6">
        <v>4</v>
      </c>
      <c r="I23" s="6">
        <v>4</v>
      </c>
      <c r="J23" s="6">
        <v>4</v>
      </c>
      <c r="K23" s="6">
        <v>4</v>
      </c>
      <c r="L23" s="6">
        <v>4</v>
      </c>
      <c r="M23" s="6">
        <v>4</v>
      </c>
      <c r="N23" s="6">
        <v>4</v>
      </c>
      <c r="O23" s="6">
        <v>4</v>
      </c>
      <c r="P23" s="6">
        <v>4</v>
      </c>
      <c r="Q23" s="6">
        <v>4</v>
      </c>
      <c r="R23" s="6">
        <v>4</v>
      </c>
      <c r="S23" s="6">
        <v>4</v>
      </c>
      <c r="T23" s="6">
        <v>4</v>
      </c>
    </row>
    <row r="24" spans="1:20" x14ac:dyDescent="0.45">
      <c r="A24" t="s">
        <v>101</v>
      </c>
      <c r="B24" t="s">
        <v>83</v>
      </c>
      <c r="C24" s="6">
        <v>4</v>
      </c>
      <c r="D24" s="6">
        <v>4</v>
      </c>
      <c r="E24" s="6">
        <v>2</v>
      </c>
      <c r="F24" s="6">
        <v>4</v>
      </c>
      <c r="G24" s="6">
        <v>1</v>
      </c>
      <c r="H24" s="6">
        <v>4</v>
      </c>
      <c r="I24" s="6">
        <v>4</v>
      </c>
      <c r="J24" s="6">
        <v>4</v>
      </c>
      <c r="K24" s="6">
        <v>4</v>
      </c>
      <c r="L24" s="6">
        <v>4</v>
      </c>
      <c r="M24" s="6">
        <v>4</v>
      </c>
      <c r="N24" s="6">
        <v>4</v>
      </c>
      <c r="O24" s="6">
        <v>4</v>
      </c>
      <c r="P24" s="6">
        <v>4</v>
      </c>
      <c r="Q24" s="6">
        <v>3</v>
      </c>
      <c r="R24" s="6">
        <v>4</v>
      </c>
      <c r="S24" s="6">
        <v>3</v>
      </c>
      <c r="T24" s="6">
        <v>4</v>
      </c>
    </row>
    <row r="25" spans="1:20" x14ac:dyDescent="0.45">
      <c r="A25" t="s">
        <v>101</v>
      </c>
      <c r="B25" t="s">
        <v>70</v>
      </c>
      <c r="C25" s="6">
        <v>4</v>
      </c>
      <c r="D25" s="6">
        <v>4</v>
      </c>
      <c r="E25" s="6">
        <v>1</v>
      </c>
      <c r="F25" s="6">
        <v>4</v>
      </c>
      <c r="G25" s="6">
        <v>1</v>
      </c>
      <c r="H25" s="6">
        <v>4</v>
      </c>
      <c r="I25" s="6">
        <v>4</v>
      </c>
      <c r="J25" s="6">
        <v>4</v>
      </c>
      <c r="K25" s="6">
        <v>4</v>
      </c>
      <c r="L25" s="6">
        <v>2</v>
      </c>
      <c r="M25" s="6">
        <v>4</v>
      </c>
      <c r="N25" s="6">
        <v>4</v>
      </c>
      <c r="O25" s="6">
        <v>4</v>
      </c>
      <c r="P25" s="6">
        <v>4</v>
      </c>
      <c r="Q25" s="6">
        <v>4</v>
      </c>
      <c r="R25" s="6">
        <v>4</v>
      </c>
      <c r="S25" s="6">
        <v>0</v>
      </c>
      <c r="T25" s="6">
        <v>4</v>
      </c>
    </row>
    <row r="26" spans="1:20" x14ac:dyDescent="0.45">
      <c r="A26" t="s">
        <v>101</v>
      </c>
      <c r="B26" t="s">
        <v>142</v>
      </c>
      <c r="C26" s="6">
        <v>4</v>
      </c>
      <c r="D26" s="6">
        <v>4</v>
      </c>
      <c r="E26" s="6">
        <v>4</v>
      </c>
      <c r="F26" s="6">
        <v>4</v>
      </c>
      <c r="G26" s="6">
        <v>4</v>
      </c>
      <c r="H26" s="6">
        <v>4</v>
      </c>
      <c r="I26" s="6">
        <v>4</v>
      </c>
      <c r="J26" s="6">
        <v>4</v>
      </c>
      <c r="K26" s="6">
        <v>4</v>
      </c>
      <c r="L26" s="6">
        <v>4</v>
      </c>
      <c r="M26" s="6">
        <v>6</v>
      </c>
      <c r="N26" s="6">
        <v>4</v>
      </c>
      <c r="O26" s="6">
        <v>6</v>
      </c>
      <c r="P26" s="6">
        <v>8</v>
      </c>
      <c r="Q26" s="6">
        <v>4</v>
      </c>
      <c r="R26" s="6">
        <v>4</v>
      </c>
      <c r="S26" s="6">
        <v>4</v>
      </c>
      <c r="T26" s="6">
        <v>9</v>
      </c>
    </row>
    <row r="27" spans="1:20" x14ac:dyDescent="0.45">
      <c r="A27" t="s">
        <v>102</v>
      </c>
      <c r="B27" t="s">
        <v>96</v>
      </c>
      <c r="C27" s="6">
        <v>4</v>
      </c>
      <c r="D27" s="6">
        <v>4</v>
      </c>
      <c r="E27" s="6">
        <v>4</v>
      </c>
      <c r="F27" s="6">
        <v>4</v>
      </c>
      <c r="G27" s="6">
        <v>4</v>
      </c>
      <c r="H27" s="6">
        <v>4</v>
      </c>
      <c r="I27" s="6">
        <v>4</v>
      </c>
      <c r="J27" s="6">
        <v>4</v>
      </c>
      <c r="K27" s="6">
        <v>4</v>
      </c>
      <c r="L27" s="6">
        <v>4</v>
      </c>
      <c r="M27" s="6">
        <v>4</v>
      </c>
      <c r="N27" s="6">
        <v>4</v>
      </c>
      <c r="O27" s="6">
        <v>4</v>
      </c>
      <c r="P27" s="6">
        <v>4</v>
      </c>
      <c r="Q27" s="6">
        <v>4</v>
      </c>
      <c r="R27" s="6">
        <v>4</v>
      </c>
      <c r="S27" s="6">
        <v>4</v>
      </c>
      <c r="T27" s="6">
        <v>13</v>
      </c>
    </row>
    <row r="28" spans="1:20" x14ac:dyDescent="0.45">
      <c r="A28" t="s">
        <v>102</v>
      </c>
      <c r="B28" t="s">
        <v>97</v>
      </c>
      <c r="C28" s="6">
        <v>4</v>
      </c>
      <c r="D28" s="6">
        <v>4</v>
      </c>
      <c r="E28" s="6">
        <v>5</v>
      </c>
      <c r="F28" s="6">
        <v>4</v>
      </c>
      <c r="G28" s="6">
        <v>4</v>
      </c>
      <c r="H28" s="6">
        <v>4</v>
      </c>
      <c r="I28" s="6">
        <v>4</v>
      </c>
      <c r="J28" s="6">
        <v>4</v>
      </c>
      <c r="K28" s="6">
        <v>6</v>
      </c>
      <c r="L28" s="6">
        <v>4</v>
      </c>
      <c r="M28" s="6">
        <v>6</v>
      </c>
      <c r="N28" s="6">
        <v>6</v>
      </c>
      <c r="O28" s="6">
        <v>6</v>
      </c>
      <c r="P28" s="6">
        <v>4</v>
      </c>
      <c r="Q28" s="6">
        <v>4</v>
      </c>
      <c r="R28" s="6">
        <v>4</v>
      </c>
      <c r="S28" s="6">
        <v>5</v>
      </c>
      <c r="T28" s="6">
        <v>12</v>
      </c>
    </row>
    <row r="29" spans="1:20" x14ac:dyDescent="0.45">
      <c r="A29" t="s">
        <v>102</v>
      </c>
      <c r="B29" t="s">
        <v>83</v>
      </c>
      <c r="C29" s="6">
        <v>4</v>
      </c>
      <c r="D29" s="6">
        <v>4</v>
      </c>
      <c r="E29" s="6">
        <v>4</v>
      </c>
      <c r="F29" s="6">
        <v>4</v>
      </c>
      <c r="G29" s="6">
        <v>4</v>
      </c>
      <c r="H29" s="6">
        <v>4</v>
      </c>
      <c r="I29" s="6">
        <v>4</v>
      </c>
      <c r="J29" s="6">
        <v>4</v>
      </c>
      <c r="K29" s="6">
        <v>4</v>
      </c>
      <c r="L29" s="6">
        <v>4</v>
      </c>
      <c r="M29" s="6">
        <v>4</v>
      </c>
      <c r="N29" s="6">
        <v>4</v>
      </c>
      <c r="O29" s="6">
        <v>4</v>
      </c>
      <c r="P29" s="6">
        <v>4</v>
      </c>
      <c r="Q29" s="6">
        <v>4</v>
      </c>
      <c r="R29" s="6">
        <v>4</v>
      </c>
      <c r="S29" s="6">
        <v>4</v>
      </c>
      <c r="T29" s="6">
        <v>4</v>
      </c>
    </row>
    <row r="30" spans="1:20" x14ac:dyDescent="0.45">
      <c r="A30" t="s">
        <v>102</v>
      </c>
      <c r="B30" t="s">
        <v>70</v>
      </c>
      <c r="C30" s="6">
        <v>4</v>
      </c>
      <c r="D30" s="6">
        <v>4</v>
      </c>
      <c r="E30" s="6">
        <v>4</v>
      </c>
      <c r="F30" s="6">
        <v>4</v>
      </c>
      <c r="G30" s="6">
        <v>4</v>
      </c>
      <c r="H30" s="6">
        <v>4</v>
      </c>
      <c r="I30" s="6">
        <v>4</v>
      </c>
      <c r="J30" s="6">
        <v>4</v>
      </c>
      <c r="K30" s="6">
        <v>4</v>
      </c>
      <c r="L30" s="6">
        <v>4</v>
      </c>
      <c r="M30" s="6">
        <v>4</v>
      </c>
      <c r="N30" s="6">
        <v>4</v>
      </c>
      <c r="O30" s="6">
        <v>4</v>
      </c>
      <c r="P30" s="6">
        <v>4</v>
      </c>
      <c r="Q30" s="6">
        <v>4</v>
      </c>
      <c r="R30" s="6">
        <v>4</v>
      </c>
      <c r="S30" s="6">
        <v>4</v>
      </c>
      <c r="T30" s="6">
        <v>4</v>
      </c>
    </row>
    <row r="31" spans="1:20" x14ac:dyDescent="0.45">
      <c r="A31" t="s">
        <v>102</v>
      </c>
      <c r="B31" t="s">
        <v>142</v>
      </c>
      <c r="C31" s="6">
        <v>4</v>
      </c>
      <c r="D31" s="6">
        <v>4</v>
      </c>
      <c r="E31" s="6">
        <v>4</v>
      </c>
      <c r="F31" s="6">
        <v>4</v>
      </c>
      <c r="G31" s="6">
        <v>4</v>
      </c>
      <c r="H31" s="6">
        <v>4</v>
      </c>
      <c r="I31" s="6">
        <v>4</v>
      </c>
      <c r="J31" s="6">
        <v>4</v>
      </c>
      <c r="K31" s="6">
        <v>4</v>
      </c>
      <c r="L31" s="6">
        <v>4</v>
      </c>
      <c r="M31" s="6">
        <v>8</v>
      </c>
      <c r="N31" s="6">
        <v>4</v>
      </c>
      <c r="O31" s="6">
        <v>8</v>
      </c>
      <c r="P31" s="6">
        <v>7</v>
      </c>
      <c r="Q31" s="6">
        <v>4</v>
      </c>
      <c r="R31" s="6">
        <v>5</v>
      </c>
      <c r="S31" s="6">
        <v>4</v>
      </c>
      <c r="T31" s="6">
        <v>11</v>
      </c>
    </row>
    <row r="32" spans="1:20" x14ac:dyDescent="0.45">
      <c r="A32" t="s">
        <v>103</v>
      </c>
      <c r="B32" t="s">
        <v>96</v>
      </c>
      <c r="C32" s="6">
        <v>4</v>
      </c>
      <c r="D32" s="6">
        <v>4</v>
      </c>
      <c r="E32" s="6">
        <v>4</v>
      </c>
      <c r="F32" s="6">
        <v>4</v>
      </c>
      <c r="G32" s="6">
        <v>4</v>
      </c>
      <c r="H32" s="6">
        <v>4</v>
      </c>
      <c r="I32" s="6">
        <v>4</v>
      </c>
      <c r="J32" s="6">
        <v>4</v>
      </c>
      <c r="K32" s="6">
        <v>4</v>
      </c>
      <c r="L32" s="6">
        <v>4</v>
      </c>
      <c r="M32" s="6">
        <v>4</v>
      </c>
      <c r="N32" s="6">
        <v>4</v>
      </c>
      <c r="O32" s="6">
        <v>4</v>
      </c>
      <c r="P32" s="6">
        <v>4</v>
      </c>
      <c r="Q32" s="6">
        <v>4</v>
      </c>
      <c r="R32" s="6">
        <v>4</v>
      </c>
      <c r="S32" s="6">
        <v>4</v>
      </c>
      <c r="T32" s="6">
        <v>4</v>
      </c>
    </row>
    <row r="33" spans="1:20" x14ac:dyDescent="0.45">
      <c r="A33" t="s">
        <v>103</v>
      </c>
      <c r="B33" t="s">
        <v>97</v>
      </c>
      <c r="C33" s="6">
        <v>4</v>
      </c>
      <c r="D33" s="6">
        <v>4</v>
      </c>
      <c r="E33" s="6">
        <v>4</v>
      </c>
      <c r="F33" s="6">
        <v>4</v>
      </c>
      <c r="G33" s="6">
        <v>4</v>
      </c>
      <c r="H33" s="6">
        <v>4</v>
      </c>
      <c r="I33" s="6">
        <v>4</v>
      </c>
      <c r="J33" s="6">
        <v>4</v>
      </c>
      <c r="K33" s="6">
        <v>4</v>
      </c>
      <c r="L33" s="6">
        <v>4</v>
      </c>
      <c r="M33" s="6">
        <v>4</v>
      </c>
      <c r="N33" s="6">
        <v>4</v>
      </c>
      <c r="O33" s="6">
        <v>4</v>
      </c>
      <c r="P33" s="6">
        <v>4</v>
      </c>
      <c r="Q33" s="6">
        <v>4</v>
      </c>
      <c r="R33" s="6">
        <v>4</v>
      </c>
      <c r="S33" s="6">
        <v>4</v>
      </c>
      <c r="T33" s="6">
        <v>4</v>
      </c>
    </row>
    <row r="34" spans="1:20" x14ac:dyDescent="0.45">
      <c r="A34" t="s">
        <v>103</v>
      </c>
      <c r="B34" t="s">
        <v>83</v>
      </c>
      <c r="C34" s="6">
        <v>4</v>
      </c>
      <c r="D34" s="6">
        <v>1</v>
      </c>
      <c r="E34" s="6">
        <v>3</v>
      </c>
      <c r="F34" s="6">
        <v>4</v>
      </c>
      <c r="G34" s="6">
        <v>4</v>
      </c>
      <c r="H34" s="6">
        <v>4</v>
      </c>
      <c r="I34" s="6">
        <v>3</v>
      </c>
      <c r="J34" s="6">
        <v>4</v>
      </c>
      <c r="K34" s="6">
        <v>4</v>
      </c>
      <c r="L34" s="6">
        <v>4</v>
      </c>
      <c r="M34" s="6">
        <v>4</v>
      </c>
      <c r="N34" s="6">
        <v>4</v>
      </c>
      <c r="O34" s="6">
        <v>4</v>
      </c>
      <c r="P34" s="6">
        <v>1</v>
      </c>
      <c r="Q34" s="6">
        <v>4</v>
      </c>
      <c r="R34" s="6">
        <v>4</v>
      </c>
      <c r="S34" s="6">
        <v>2</v>
      </c>
      <c r="T34" s="6">
        <v>4</v>
      </c>
    </row>
    <row r="35" spans="1:20" x14ac:dyDescent="0.45">
      <c r="A35" t="s">
        <v>103</v>
      </c>
      <c r="B35" t="s">
        <v>70</v>
      </c>
      <c r="C35" s="6">
        <v>4</v>
      </c>
      <c r="D35" s="6">
        <v>4</v>
      </c>
      <c r="E35" s="6">
        <v>0</v>
      </c>
      <c r="F35" s="6">
        <v>4</v>
      </c>
      <c r="G35" s="6">
        <v>4</v>
      </c>
      <c r="H35" s="6">
        <v>4</v>
      </c>
      <c r="I35" s="6">
        <v>2</v>
      </c>
      <c r="J35" s="6">
        <v>4</v>
      </c>
      <c r="K35" s="6">
        <v>4</v>
      </c>
      <c r="L35" s="6">
        <v>4</v>
      </c>
      <c r="M35" s="6">
        <v>4</v>
      </c>
      <c r="N35" s="6">
        <v>4</v>
      </c>
      <c r="O35" s="6">
        <v>3</v>
      </c>
      <c r="P35" s="6">
        <v>2</v>
      </c>
      <c r="Q35" s="6">
        <v>4</v>
      </c>
      <c r="R35" s="6">
        <v>4</v>
      </c>
      <c r="S35" s="6">
        <v>4</v>
      </c>
      <c r="T35" s="6">
        <v>4</v>
      </c>
    </row>
    <row r="36" spans="1:20" x14ac:dyDescent="0.45">
      <c r="A36" t="s">
        <v>103</v>
      </c>
      <c r="B36" t="s">
        <v>142</v>
      </c>
      <c r="C36" s="6">
        <v>4</v>
      </c>
      <c r="D36" s="6">
        <v>4</v>
      </c>
      <c r="E36" s="6">
        <v>4</v>
      </c>
      <c r="F36" s="6">
        <v>4</v>
      </c>
      <c r="G36" s="6">
        <v>4</v>
      </c>
      <c r="H36" s="6">
        <v>4</v>
      </c>
      <c r="I36" s="6">
        <v>4</v>
      </c>
      <c r="J36" s="6">
        <v>4</v>
      </c>
      <c r="K36" s="6">
        <v>4</v>
      </c>
      <c r="L36" s="6">
        <v>4</v>
      </c>
      <c r="M36" s="6">
        <v>4</v>
      </c>
      <c r="N36" s="6">
        <v>4</v>
      </c>
      <c r="O36" s="6">
        <v>4</v>
      </c>
      <c r="P36" s="6">
        <v>4</v>
      </c>
      <c r="Q36" s="6">
        <v>4</v>
      </c>
      <c r="R36" s="6">
        <v>4</v>
      </c>
      <c r="S36" s="6">
        <v>4</v>
      </c>
      <c r="T36" s="6">
        <v>4</v>
      </c>
    </row>
    <row r="37" spans="1:20" x14ac:dyDescent="0.45">
      <c r="A37" t="s">
        <v>137</v>
      </c>
      <c r="B37" t="s">
        <v>96</v>
      </c>
      <c r="C37" s="6">
        <v>4</v>
      </c>
      <c r="D37" s="6">
        <v>14</v>
      </c>
      <c r="E37" s="6">
        <v>4</v>
      </c>
      <c r="F37" s="6">
        <v>4</v>
      </c>
      <c r="G37" s="6">
        <v>4</v>
      </c>
      <c r="H37" s="6">
        <v>4</v>
      </c>
      <c r="I37" s="6">
        <v>4</v>
      </c>
      <c r="J37" s="6">
        <v>4</v>
      </c>
      <c r="K37" s="6">
        <v>4</v>
      </c>
      <c r="L37" s="6">
        <v>4</v>
      </c>
      <c r="M37" s="6">
        <v>22</v>
      </c>
      <c r="N37" s="6">
        <v>4</v>
      </c>
      <c r="O37" s="6">
        <v>4</v>
      </c>
      <c r="P37" s="6">
        <v>4</v>
      </c>
      <c r="Q37" s="6">
        <v>4</v>
      </c>
      <c r="R37" s="6">
        <v>4</v>
      </c>
      <c r="S37" s="6">
        <v>4</v>
      </c>
      <c r="T37" s="6">
        <v>4</v>
      </c>
    </row>
    <row r="38" spans="1:20" x14ac:dyDescent="0.45">
      <c r="A38" t="s">
        <v>137</v>
      </c>
      <c r="B38" t="s">
        <v>97</v>
      </c>
      <c r="C38" s="6">
        <v>5</v>
      </c>
      <c r="D38" s="6">
        <v>7</v>
      </c>
      <c r="E38" s="6">
        <v>5</v>
      </c>
      <c r="F38" s="6">
        <v>6</v>
      </c>
      <c r="G38" s="6">
        <v>4</v>
      </c>
      <c r="H38" s="6">
        <v>6</v>
      </c>
      <c r="I38" s="6">
        <v>5</v>
      </c>
      <c r="J38" s="6">
        <v>5</v>
      </c>
      <c r="K38" s="6">
        <v>6</v>
      </c>
      <c r="L38" s="6">
        <v>4</v>
      </c>
      <c r="M38" s="6">
        <v>9</v>
      </c>
      <c r="N38" s="6">
        <v>4</v>
      </c>
      <c r="O38" s="6">
        <v>4</v>
      </c>
      <c r="P38" s="6">
        <v>4</v>
      </c>
      <c r="Q38" s="6">
        <v>4</v>
      </c>
      <c r="R38" s="6">
        <v>4</v>
      </c>
      <c r="S38" s="6">
        <v>4</v>
      </c>
      <c r="T38" s="6">
        <v>5</v>
      </c>
    </row>
    <row r="39" spans="1:20" x14ac:dyDescent="0.45">
      <c r="A39" t="s">
        <v>137</v>
      </c>
      <c r="B39" t="s">
        <v>83</v>
      </c>
      <c r="C39" s="6">
        <v>4</v>
      </c>
      <c r="D39" s="6">
        <v>4</v>
      </c>
      <c r="E39" s="6">
        <v>4</v>
      </c>
      <c r="F39" s="6">
        <v>4</v>
      </c>
      <c r="G39" s="6">
        <v>4</v>
      </c>
      <c r="H39" s="6">
        <v>4</v>
      </c>
      <c r="I39" s="6">
        <v>4</v>
      </c>
      <c r="J39" s="6">
        <v>4</v>
      </c>
      <c r="K39" s="6">
        <v>4</v>
      </c>
      <c r="L39" s="6">
        <v>4</v>
      </c>
      <c r="M39" s="6">
        <v>4</v>
      </c>
      <c r="N39" s="6">
        <v>4</v>
      </c>
      <c r="O39" s="6">
        <v>4</v>
      </c>
      <c r="P39" s="6">
        <v>4</v>
      </c>
      <c r="Q39" s="6">
        <v>4</v>
      </c>
      <c r="R39" s="6">
        <v>4</v>
      </c>
      <c r="S39" s="6">
        <v>4</v>
      </c>
      <c r="T39" s="6">
        <v>4</v>
      </c>
    </row>
    <row r="40" spans="1:20" x14ac:dyDescent="0.45">
      <c r="A40" t="s">
        <v>137</v>
      </c>
      <c r="B40" t="s">
        <v>70</v>
      </c>
      <c r="C40" s="6">
        <v>4</v>
      </c>
      <c r="D40" s="6">
        <v>4</v>
      </c>
      <c r="E40" s="6">
        <v>4</v>
      </c>
      <c r="F40" s="6">
        <v>4</v>
      </c>
      <c r="G40" s="6">
        <v>4</v>
      </c>
      <c r="H40" s="6">
        <v>4</v>
      </c>
      <c r="I40" s="6">
        <v>4</v>
      </c>
      <c r="J40" s="6">
        <v>4</v>
      </c>
      <c r="K40" s="6">
        <v>4</v>
      </c>
      <c r="L40" s="6">
        <v>4</v>
      </c>
      <c r="M40" s="6">
        <v>4</v>
      </c>
      <c r="N40" s="6">
        <v>4</v>
      </c>
      <c r="O40" s="6">
        <v>4</v>
      </c>
      <c r="P40" s="6">
        <v>4</v>
      </c>
      <c r="Q40" s="6">
        <v>4</v>
      </c>
      <c r="R40" s="6">
        <v>4</v>
      </c>
      <c r="S40" s="6">
        <v>4</v>
      </c>
      <c r="T40" s="6">
        <v>4</v>
      </c>
    </row>
    <row r="41" spans="1:20" x14ac:dyDescent="0.45">
      <c r="A41" t="s">
        <v>137</v>
      </c>
      <c r="B41" t="s">
        <v>142</v>
      </c>
      <c r="C41" s="6">
        <v>10</v>
      </c>
      <c r="D41" s="6">
        <v>10</v>
      </c>
      <c r="E41" s="6">
        <v>4</v>
      </c>
      <c r="F41" s="6">
        <v>4</v>
      </c>
      <c r="G41" s="6">
        <v>4</v>
      </c>
      <c r="H41" s="6">
        <v>4</v>
      </c>
      <c r="I41" s="6">
        <v>4</v>
      </c>
      <c r="J41" s="6">
        <v>5</v>
      </c>
      <c r="K41" s="6">
        <v>8</v>
      </c>
      <c r="L41" s="6">
        <v>4</v>
      </c>
      <c r="M41" s="6">
        <v>26</v>
      </c>
      <c r="N41" s="6">
        <v>7</v>
      </c>
      <c r="O41" s="6">
        <v>23</v>
      </c>
      <c r="P41" s="6">
        <v>22</v>
      </c>
      <c r="Q41" s="6">
        <v>4</v>
      </c>
      <c r="R41" s="6">
        <v>12</v>
      </c>
      <c r="S41" s="6">
        <v>4</v>
      </c>
      <c r="T41" s="6">
        <v>25</v>
      </c>
    </row>
    <row r="42" spans="1:20" x14ac:dyDescent="0.45">
      <c r="A42" t="s">
        <v>104</v>
      </c>
      <c r="B42" t="s">
        <v>96</v>
      </c>
      <c r="C42" s="6">
        <v>4</v>
      </c>
      <c r="D42" s="6">
        <v>4</v>
      </c>
      <c r="E42" s="6">
        <v>4</v>
      </c>
      <c r="F42" s="6">
        <v>4</v>
      </c>
      <c r="G42" s="6">
        <v>4</v>
      </c>
      <c r="H42" s="6">
        <v>4</v>
      </c>
      <c r="I42" s="6">
        <v>4</v>
      </c>
      <c r="J42" s="6">
        <v>4</v>
      </c>
      <c r="K42" s="6">
        <v>4</v>
      </c>
      <c r="L42" s="6">
        <v>4</v>
      </c>
      <c r="M42" s="6">
        <v>4</v>
      </c>
      <c r="N42" s="6">
        <v>4</v>
      </c>
      <c r="O42" s="6">
        <v>4</v>
      </c>
      <c r="P42" s="6">
        <v>4</v>
      </c>
      <c r="Q42" s="6">
        <v>4</v>
      </c>
      <c r="R42" s="6">
        <v>4</v>
      </c>
      <c r="S42" s="6">
        <v>4</v>
      </c>
      <c r="T42" s="6">
        <v>4</v>
      </c>
    </row>
    <row r="43" spans="1:20" x14ac:dyDescent="0.45">
      <c r="A43" t="s">
        <v>104</v>
      </c>
      <c r="B43" t="s">
        <v>97</v>
      </c>
      <c r="C43" s="6">
        <v>4</v>
      </c>
      <c r="D43" s="6">
        <v>4</v>
      </c>
      <c r="E43" s="6">
        <v>5</v>
      </c>
      <c r="F43" s="6">
        <v>4</v>
      </c>
      <c r="G43" s="6">
        <v>4</v>
      </c>
      <c r="H43" s="6">
        <v>4</v>
      </c>
      <c r="I43" s="6">
        <v>4</v>
      </c>
      <c r="J43" s="6">
        <v>4</v>
      </c>
      <c r="K43" s="6">
        <v>4</v>
      </c>
      <c r="L43" s="6">
        <v>4</v>
      </c>
      <c r="M43" s="6">
        <v>5</v>
      </c>
      <c r="N43" s="6">
        <v>4</v>
      </c>
      <c r="O43" s="6">
        <v>4</v>
      </c>
      <c r="P43" s="6">
        <v>4</v>
      </c>
      <c r="Q43" s="6">
        <v>4</v>
      </c>
      <c r="R43" s="6">
        <v>4</v>
      </c>
      <c r="S43" s="6">
        <v>4</v>
      </c>
      <c r="T43" s="6">
        <v>5</v>
      </c>
    </row>
    <row r="44" spans="1:20" x14ac:dyDescent="0.45">
      <c r="A44" t="s">
        <v>104</v>
      </c>
      <c r="B44" t="s">
        <v>83</v>
      </c>
      <c r="C44" s="6">
        <v>4</v>
      </c>
      <c r="D44" s="6">
        <v>4</v>
      </c>
      <c r="E44" s="6">
        <v>4</v>
      </c>
      <c r="F44" s="6">
        <v>4</v>
      </c>
      <c r="G44" s="6">
        <v>4</v>
      </c>
      <c r="H44" s="6">
        <v>4</v>
      </c>
      <c r="I44" s="6">
        <v>4</v>
      </c>
      <c r="J44" s="6">
        <v>4</v>
      </c>
      <c r="K44" s="6">
        <v>4</v>
      </c>
      <c r="L44" s="6">
        <v>4</v>
      </c>
      <c r="M44" s="6">
        <v>4</v>
      </c>
      <c r="N44" s="6">
        <v>4</v>
      </c>
      <c r="O44" s="6">
        <v>4</v>
      </c>
      <c r="P44" s="6">
        <v>4</v>
      </c>
      <c r="Q44" s="6">
        <v>4</v>
      </c>
      <c r="R44" s="6">
        <v>4</v>
      </c>
      <c r="S44" s="6">
        <v>4</v>
      </c>
      <c r="T44" s="6">
        <v>4</v>
      </c>
    </row>
    <row r="45" spans="1:20" x14ac:dyDescent="0.45">
      <c r="A45" t="s">
        <v>104</v>
      </c>
      <c r="B45" t="s">
        <v>70</v>
      </c>
      <c r="C45" s="6">
        <v>4</v>
      </c>
      <c r="D45" s="6">
        <v>4</v>
      </c>
      <c r="E45" s="6">
        <v>4</v>
      </c>
      <c r="F45" s="6">
        <v>4</v>
      </c>
      <c r="G45" s="6">
        <v>4</v>
      </c>
      <c r="H45" s="6">
        <v>4</v>
      </c>
      <c r="I45" s="6">
        <v>4</v>
      </c>
      <c r="J45" s="6">
        <v>4</v>
      </c>
      <c r="K45" s="6">
        <v>4</v>
      </c>
      <c r="L45" s="6">
        <v>4</v>
      </c>
      <c r="M45" s="6">
        <v>4</v>
      </c>
      <c r="N45" s="6">
        <v>4</v>
      </c>
      <c r="O45" s="6">
        <v>4</v>
      </c>
      <c r="P45" s="6">
        <v>4</v>
      </c>
      <c r="Q45" s="6">
        <v>4</v>
      </c>
      <c r="R45" s="6">
        <v>4</v>
      </c>
      <c r="S45" s="6">
        <v>4</v>
      </c>
      <c r="T45" s="6">
        <v>4</v>
      </c>
    </row>
    <row r="46" spans="1:20" x14ac:dyDescent="0.45">
      <c r="A46" t="s">
        <v>104</v>
      </c>
      <c r="B46" t="s">
        <v>142</v>
      </c>
      <c r="C46" s="6">
        <v>4</v>
      </c>
      <c r="D46" s="6">
        <v>4</v>
      </c>
      <c r="E46" s="6">
        <v>4</v>
      </c>
      <c r="F46" s="6">
        <v>4</v>
      </c>
      <c r="G46" s="6">
        <v>4</v>
      </c>
      <c r="H46" s="6">
        <v>4</v>
      </c>
      <c r="I46" s="6">
        <v>4</v>
      </c>
      <c r="J46" s="6">
        <v>4</v>
      </c>
      <c r="K46" s="6">
        <v>4</v>
      </c>
      <c r="L46" s="6">
        <v>4</v>
      </c>
      <c r="M46" s="6">
        <v>8</v>
      </c>
      <c r="N46" s="6">
        <v>4</v>
      </c>
      <c r="O46" s="6">
        <v>8</v>
      </c>
      <c r="P46" s="6">
        <v>10</v>
      </c>
      <c r="Q46" s="6">
        <v>4</v>
      </c>
      <c r="R46" s="6">
        <v>6</v>
      </c>
      <c r="S46" s="6">
        <v>4</v>
      </c>
      <c r="T46" s="6">
        <v>13</v>
      </c>
    </row>
    <row r="47" spans="1:20" x14ac:dyDescent="0.45">
      <c r="A47" t="s">
        <v>105</v>
      </c>
      <c r="B47" t="s">
        <v>96</v>
      </c>
      <c r="C47" s="6">
        <v>4</v>
      </c>
      <c r="D47" s="6">
        <v>4</v>
      </c>
      <c r="E47" s="6">
        <v>4</v>
      </c>
      <c r="F47" s="6">
        <v>4</v>
      </c>
      <c r="G47" s="6">
        <v>4</v>
      </c>
      <c r="H47" s="6">
        <v>4</v>
      </c>
      <c r="I47" s="6">
        <v>4</v>
      </c>
      <c r="J47" s="6">
        <v>4</v>
      </c>
      <c r="K47" s="6">
        <v>4</v>
      </c>
      <c r="L47" s="6">
        <v>4</v>
      </c>
      <c r="M47" s="6">
        <v>4</v>
      </c>
      <c r="N47" s="6">
        <v>4</v>
      </c>
      <c r="O47" s="6">
        <v>4</v>
      </c>
      <c r="P47" s="6">
        <v>4</v>
      </c>
      <c r="Q47" s="6">
        <v>4</v>
      </c>
      <c r="R47" s="6">
        <v>4</v>
      </c>
      <c r="S47" s="6">
        <v>4</v>
      </c>
      <c r="T47" s="6">
        <v>4</v>
      </c>
    </row>
    <row r="48" spans="1:20" x14ac:dyDescent="0.45">
      <c r="A48" t="s">
        <v>105</v>
      </c>
      <c r="B48" t="s">
        <v>97</v>
      </c>
      <c r="C48" s="6">
        <v>4</v>
      </c>
      <c r="D48" s="6">
        <v>4</v>
      </c>
      <c r="E48" s="6">
        <v>5</v>
      </c>
      <c r="F48" s="6">
        <v>4</v>
      </c>
      <c r="G48" s="6">
        <v>4</v>
      </c>
      <c r="H48" s="6">
        <v>4</v>
      </c>
      <c r="I48" s="6">
        <v>4</v>
      </c>
      <c r="J48" s="6">
        <v>4</v>
      </c>
      <c r="K48" s="6">
        <v>4</v>
      </c>
      <c r="L48" s="6">
        <v>4</v>
      </c>
      <c r="M48" s="6">
        <v>4</v>
      </c>
      <c r="N48" s="6">
        <v>4</v>
      </c>
      <c r="O48" s="6">
        <v>4</v>
      </c>
      <c r="P48" s="6">
        <v>4</v>
      </c>
      <c r="Q48" s="6">
        <v>4</v>
      </c>
      <c r="R48" s="6">
        <v>4</v>
      </c>
      <c r="S48" s="6">
        <v>4</v>
      </c>
      <c r="T48" s="6">
        <v>4</v>
      </c>
    </row>
    <row r="49" spans="1:20" x14ac:dyDescent="0.45">
      <c r="A49" t="s">
        <v>105</v>
      </c>
      <c r="B49" t="s">
        <v>83</v>
      </c>
      <c r="C49" s="6">
        <v>4</v>
      </c>
      <c r="D49" s="6">
        <v>4</v>
      </c>
      <c r="E49" s="6">
        <v>4</v>
      </c>
      <c r="F49" s="6">
        <v>4</v>
      </c>
      <c r="G49" s="6">
        <v>4</v>
      </c>
      <c r="H49" s="6">
        <v>4</v>
      </c>
      <c r="I49" s="6">
        <v>4</v>
      </c>
      <c r="J49" s="6">
        <v>4</v>
      </c>
      <c r="K49" s="6">
        <v>4</v>
      </c>
      <c r="L49" s="6">
        <v>4</v>
      </c>
      <c r="M49" s="6">
        <v>4</v>
      </c>
      <c r="N49" s="6">
        <v>4</v>
      </c>
      <c r="O49" s="6">
        <v>4</v>
      </c>
      <c r="P49" s="6">
        <v>0</v>
      </c>
      <c r="Q49" s="6">
        <v>4</v>
      </c>
      <c r="R49" s="6">
        <v>0</v>
      </c>
      <c r="S49" s="6">
        <v>2</v>
      </c>
      <c r="T49" s="6">
        <v>4</v>
      </c>
    </row>
    <row r="50" spans="1:20" x14ac:dyDescent="0.45">
      <c r="A50" t="s">
        <v>105</v>
      </c>
      <c r="B50" t="s">
        <v>70</v>
      </c>
      <c r="C50" s="6">
        <v>4</v>
      </c>
      <c r="D50" s="6">
        <v>4</v>
      </c>
      <c r="E50" s="6">
        <v>2</v>
      </c>
      <c r="F50" s="6">
        <v>4</v>
      </c>
      <c r="G50" s="6">
        <v>4</v>
      </c>
      <c r="H50" s="6">
        <v>4</v>
      </c>
      <c r="I50" s="6">
        <v>4</v>
      </c>
      <c r="J50" s="6">
        <v>4</v>
      </c>
      <c r="K50" s="6">
        <v>4</v>
      </c>
      <c r="L50" s="6">
        <v>4</v>
      </c>
      <c r="M50" s="6">
        <v>4</v>
      </c>
      <c r="N50" s="6">
        <v>3</v>
      </c>
      <c r="O50" s="6">
        <v>3</v>
      </c>
      <c r="P50" s="6">
        <v>1</v>
      </c>
      <c r="Q50" s="6">
        <v>4</v>
      </c>
      <c r="R50" s="6">
        <v>4</v>
      </c>
      <c r="S50" s="6">
        <v>0</v>
      </c>
      <c r="T50" s="6">
        <v>4</v>
      </c>
    </row>
    <row r="51" spans="1:20" x14ac:dyDescent="0.45">
      <c r="A51" t="s">
        <v>105</v>
      </c>
      <c r="B51" t="s">
        <v>142</v>
      </c>
      <c r="C51" s="6">
        <v>4</v>
      </c>
      <c r="D51" s="6">
        <v>4</v>
      </c>
      <c r="E51" s="6">
        <v>4</v>
      </c>
      <c r="F51" s="6">
        <v>4</v>
      </c>
      <c r="G51" s="6">
        <v>4</v>
      </c>
      <c r="H51" s="6">
        <v>4</v>
      </c>
      <c r="I51" s="6">
        <v>4</v>
      </c>
      <c r="J51" s="6">
        <v>4</v>
      </c>
      <c r="K51" s="6">
        <v>4</v>
      </c>
      <c r="L51" s="6">
        <v>4</v>
      </c>
      <c r="M51" s="6">
        <v>4</v>
      </c>
      <c r="N51" s="6">
        <v>4</v>
      </c>
      <c r="O51" s="6">
        <v>4</v>
      </c>
      <c r="P51" s="6">
        <v>4</v>
      </c>
      <c r="Q51" s="6">
        <v>4</v>
      </c>
      <c r="R51" s="6">
        <v>4</v>
      </c>
      <c r="S51" s="6">
        <v>4</v>
      </c>
      <c r="T51" s="6">
        <v>4</v>
      </c>
    </row>
    <row r="52" spans="1:20" x14ac:dyDescent="0.45">
      <c r="A52" t="s">
        <v>138</v>
      </c>
      <c r="B52" t="s">
        <v>96</v>
      </c>
      <c r="C52" s="6">
        <v>4</v>
      </c>
      <c r="D52" s="6">
        <v>4</v>
      </c>
      <c r="E52" s="6">
        <v>4</v>
      </c>
      <c r="F52" s="6">
        <v>4</v>
      </c>
      <c r="G52" s="6">
        <v>4</v>
      </c>
      <c r="H52" s="6">
        <v>4</v>
      </c>
      <c r="I52" s="6">
        <v>4</v>
      </c>
      <c r="J52" s="6">
        <v>4</v>
      </c>
      <c r="K52" s="6">
        <v>4</v>
      </c>
      <c r="L52" s="6">
        <v>4</v>
      </c>
      <c r="M52" s="6">
        <v>4</v>
      </c>
      <c r="N52" s="6">
        <v>4</v>
      </c>
      <c r="O52" s="6">
        <v>4</v>
      </c>
      <c r="P52" s="6">
        <v>4</v>
      </c>
      <c r="Q52" s="6">
        <v>4</v>
      </c>
      <c r="R52" s="6">
        <v>4</v>
      </c>
      <c r="S52" s="6">
        <v>4</v>
      </c>
      <c r="T52" s="6">
        <v>4</v>
      </c>
    </row>
    <row r="53" spans="1:20" x14ac:dyDescent="0.45">
      <c r="A53" t="s">
        <v>138</v>
      </c>
      <c r="B53" t="s">
        <v>97</v>
      </c>
      <c r="C53" s="6">
        <v>4</v>
      </c>
      <c r="D53" s="6">
        <v>4</v>
      </c>
      <c r="E53" s="6">
        <v>5</v>
      </c>
      <c r="F53" s="6">
        <v>4</v>
      </c>
      <c r="G53" s="6">
        <v>4</v>
      </c>
      <c r="H53" s="6">
        <v>4</v>
      </c>
      <c r="I53" s="6">
        <v>4</v>
      </c>
      <c r="J53" s="6">
        <v>4</v>
      </c>
      <c r="K53" s="6">
        <v>3</v>
      </c>
      <c r="L53" s="6">
        <v>3</v>
      </c>
      <c r="M53" s="6">
        <v>4</v>
      </c>
      <c r="N53" s="6">
        <v>4</v>
      </c>
      <c r="O53" s="6">
        <v>4</v>
      </c>
      <c r="P53" s="6">
        <v>4</v>
      </c>
      <c r="Q53" s="6">
        <v>4</v>
      </c>
      <c r="R53" s="6">
        <v>4</v>
      </c>
      <c r="S53" s="6">
        <v>4</v>
      </c>
      <c r="T53" s="6">
        <v>4</v>
      </c>
    </row>
    <row r="54" spans="1:20" x14ac:dyDescent="0.45">
      <c r="A54" t="s">
        <v>138</v>
      </c>
      <c r="B54" t="s">
        <v>83</v>
      </c>
      <c r="C54" s="6">
        <v>4</v>
      </c>
      <c r="D54" s="6">
        <v>4</v>
      </c>
      <c r="E54" s="6">
        <v>4</v>
      </c>
      <c r="F54" s="6">
        <v>4</v>
      </c>
      <c r="G54" s="6">
        <v>4</v>
      </c>
      <c r="H54" s="6">
        <v>4</v>
      </c>
      <c r="I54" s="6">
        <v>4</v>
      </c>
      <c r="J54" s="6">
        <v>4</v>
      </c>
      <c r="K54" s="6">
        <v>2</v>
      </c>
      <c r="L54" s="6">
        <v>2</v>
      </c>
      <c r="M54" s="6">
        <v>4</v>
      </c>
      <c r="N54" s="6">
        <v>4</v>
      </c>
      <c r="O54" s="6">
        <v>3</v>
      </c>
      <c r="P54" s="6">
        <v>0</v>
      </c>
      <c r="Q54" s="6">
        <v>4</v>
      </c>
      <c r="R54" s="6">
        <v>4</v>
      </c>
      <c r="S54" s="6">
        <v>1</v>
      </c>
      <c r="T54" s="6">
        <v>4</v>
      </c>
    </row>
    <row r="55" spans="1:20" x14ac:dyDescent="0.45">
      <c r="A55" t="s">
        <v>138</v>
      </c>
      <c r="B55" t="s">
        <v>70</v>
      </c>
      <c r="C55" s="6">
        <v>4</v>
      </c>
      <c r="D55" s="6">
        <v>4</v>
      </c>
      <c r="E55" s="6">
        <v>4</v>
      </c>
      <c r="F55" s="6">
        <v>4</v>
      </c>
      <c r="G55" s="6">
        <v>4</v>
      </c>
      <c r="H55" s="6">
        <v>4</v>
      </c>
      <c r="I55" s="6">
        <v>4</v>
      </c>
      <c r="J55" s="6">
        <v>4</v>
      </c>
      <c r="K55" s="6">
        <v>3</v>
      </c>
      <c r="L55" s="6">
        <v>1</v>
      </c>
      <c r="M55" s="6">
        <v>4</v>
      </c>
      <c r="N55" s="6">
        <v>4</v>
      </c>
      <c r="O55" s="6">
        <v>0</v>
      </c>
      <c r="P55" s="6">
        <v>2</v>
      </c>
      <c r="Q55" s="6">
        <v>3</v>
      </c>
      <c r="R55" s="6">
        <v>4</v>
      </c>
      <c r="S55" s="6">
        <v>0</v>
      </c>
      <c r="T55" s="6">
        <v>4</v>
      </c>
    </row>
    <row r="56" spans="1:20" x14ac:dyDescent="0.45">
      <c r="A56" t="s">
        <v>138</v>
      </c>
      <c r="B56" t="s">
        <v>142</v>
      </c>
      <c r="C56" s="6">
        <v>4</v>
      </c>
      <c r="D56" s="6">
        <v>4</v>
      </c>
      <c r="E56" s="6">
        <v>4</v>
      </c>
      <c r="F56" s="6">
        <v>4</v>
      </c>
      <c r="G56" s="6">
        <v>4</v>
      </c>
      <c r="H56" s="6">
        <v>4</v>
      </c>
      <c r="I56" s="6">
        <v>4</v>
      </c>
      <c r="J56" s="6">
        <v>4</v>
      </c>
      <c r="K56" s="6">
        <v>4</v>
      </c>
      <c r="L56" s="6">
        <v>4</v>
      </c>
      <c r="M56" s="6">
        <v>4</v>
      </c>
      <c r="N56" s="6">
        <v>4</v>
      </c>
      <c r="O56" s="6">
        <v>4</v>
      </c>
      <c r="P56" s="6">
        <v>7</v>
      </c>
      <c r="Q56" s="6">
        <v>4</v>
      </c>
      <c r="R56" s="6">
        <v>4</v>
      </c>
      <c r="S56" s="6">
        <v>4</v>
      </c>
      <c r="T56" s="6">
        <v>6</v>
      </c>
    </row>
    <row r="57" spans="1:20" x14ac:dyDescent="0.45">
      <c r="A57" t="s">
        <v>106</v>
      </c>
      <c r="B57" t="s">
        <v>96</v>
      </c>
      <c r="C57" s="6">
        <v>4</v>
      </c>
      <c r="D57" s="6">
        <v>4</v>
      </c>
      <c r="E57" s="6">
        <v>4</v>
      </c>
      <c r="F57" s="6">
        <v>4</v>
      </c>
      <c r="G57" s="6">
        <v>4</v>
      </c>
      <c r="H57" s="6">
        <v>4</v>
      </c>
      <c r="I57" s="6">
        <v>4</v>
      </c>
      <c r="J57" s="6">
        <v>4</v>
      </c>
      <c r="K57" s="6">
        <v>4</v>
      </c>
      <c r="L57" s="6">
        <v>4</v>
      </c>
      <c r="M57" s="6">
        <v>4</v>
      </c>
      <c r="N57" s="6">
        <v>4</v>
      </c>
      <c r="O57" s="6">
        <v>4</v>
      </c>
      <c r="P57" s="6">
        <v>4</v>
      </c>
      <c r="Q57" s="6">
        <v>4</v>
      </c>
      <c r="R57" s="6">
        <v>4</v>
      </c>
      <c r="S57" s="6">
        <v>4</v>
      </c>
      <c r="T57" s="6">
        <v>4</v>
      </c>
    </row>
    <row r="58" spans="1:20" x14ac:dyDescent="0.45">
      <c r="A58" t="s">
        <v>106</v>
      </c>
      <c r="B58" t="s">
        <v>97</v>
      </c>
      <c r="C58" s="6">
        <v>4</v>
      </c>
      <c r="D58" s="6">
        <v>4</v>
      </c>
      <c r="E58" s="6">
        <v>5</v>
      </c>
      <c r="F58" s="6">
        <v>4</v>
      </c>
      <c r="G58" s="6">
        <v>4</v>
      </c>
      <c r="H58" s="6">
        <v>4</v>
      </c>
      <c r="I58" s="6">
        <v>4</v>
      </c>
      <c r="J58" s="6">
        <v>4</v>
      </c>
      <c r="K58" s="6">
        <v>4</v>
      </c>
      <c r="L58" s="6">
        <v>4</v>
      </c>
      <c r="M58" s="6">
        <v>4</v>
      </c>
      <c r="N58" s="6">
        <v>4</v>
      </c>
      <c r="O58" s="6">
        <v>4</v>
      </c>
      <c r="P58" s="6">
        <v>4</v>
      </c>
      <c r="Q58" s="6">
        <v>4</v>
      </c>
      <c r="R58" s="6">
        <v>4</v>
      </c>
      <c r="S58" s="6">
        <v>4</v>
      </c>
      <c r="T58" s="6">
        <v>4</v>
      </c>
    </row>
    <row r="59" spans="1:20" x14ac:dyDescent="0.45">
      <c r="A59" t="s">
        <v>106</v>
      </c>
      <c r="B59" t="s">
        <v>83</v>
      </c>
      <c r="C59" s="6">
        <v>4</v>
      </c>
      <c r="D59" s="6">
        <v>4</v>
      </c>
      <c r="E59" s="6">
        <v>0</v>
      </c>
      <c r="F59" s="6">
        <v>4</v>
      </c>
      <c r="G59" s="6">
        <v>0</v>
      </c>
      <c r="H59" s="6">
        <v>4</v>
      </c>
      <c r="I59" s="6">
        <v>4</v>
      </c>
      <c r="J59" s="6">
        <v>4</v>
      </c>
      <c r="K59" s="6">
        <v>4</v>
      </c>
      <c r="L59" s="6">
        <v>4</v>
      </c>
      <c r="M59" s="6">
        <v>4</v>
      </c>
      <c r="N59" s="6">
        <v>4</v>
      </c>
      <c r="O59" s="6">
        <v>4</v>
      </c>
      <c r="P59" s="6">
        <v>4</v>
      </c>
      <c r="Q59" s="6">
        <v>4</v>
      </c>
      <c r="R59" s="6">
        <v>4</v>
      </c>
      <c r="S59" s="6">
        <v>2</v>
      </c>
      <c r="T59" s="6">
        <v>4</v>
      </c>
    </row>
    <row r="60" spans="1:20" x14ac:dyDescent="0.45">
      <c r="A60" t="s">
        <v>106</v>
      </c>
      <c r="B60" t="s">
        <v>70</v>
      </c>
      <c r="C60" s="6">
        <v>4</v>
      </c>
      <c r="D60" s="6">
        <v>1</v>
      </c>
      <c r="E60" s="6">
        <v>4</v>
      </c>
      <c r="F60" s="6">
        <v>4</v>
      </c>
      <c r="G60" s="6">
        <v>0</v>
      </c>
      <c r="H60" s="6">
        <v>4</v>
      </c>
      <c r="I60" s="6">
        <v>4</v>
      </c>
      <c r="J60" s="6">
        <v>4</v>
      </c>
      <c r="K60" s="6">
        <v>4</v>
      </c>
      <c r="L60" s="6">
        <v>4</v>
      </c>
      <c r="M60" s="6">
        <v>4</v>
      </c>
      <c r="N60" s="6">
        <v>4</v>
      </c>
      <c r="O60" s="6">
        <v>4</v>
      </c>
      <c r="P60" s="6">
        <v>3</v>
      </c>
      <c r="Q60" s="6">
        <v>4</v>
      </c>
      <c r="R60" s="6">
        <v>1</v>
      </c>
      <c r="S60" s="6">
        <v>1</v>
      </c>
      <c r="T60" s="6">
        <v>4</v>
      </c>
    </row>
    <row r="61" spans="1:20" x14ac:dyDescent="0.45">
      <c r="A61" t="s">
        <v>106</v>
      </c>
      <c r="B61" t="s">
        <v>142</v>
      </c>
      <c r="C61" s="6">
        <v>4</v>
      </c>
      <c r="D61" s="6">
        <v>4</v>
      </c>
      <c r="E61" s="6">
        <v>4</v>
      </c>
      <c r="F61" s="6">
        <v>4</v>
      </c>
      <c r="G61" s="6">
        <v>4</v>
      </c>
      <c r="H61" s="6">
        <v>4</v>
      </c>
      <c r="I61" s="6">
        <v>4</v>
      </c>
      <c r="J61" s="6">
        <v>4</v>
      </c>
      <c r="K61" s="6">
        <v>4</v>
      </c>
      <c r="L61" s="6">
        <v>4</v>
      </c>
      <c r="M61" s="6">
        <v>6</v>
      </c>
      <c r="N61" s="6">
        <v>4</v>
      </c>
      <c r="O61" s="6">
        <v>6</v>
      </c>
      <c r="P61" s="6">
        <v>12</v>
      </c>
      <c r="Q61" s="6">
        <v>4</v>
      </c>
      <c r="R61" s="6">
        <v>6</v>
      </c>
      <c r="S61" s="6">
        <v>4</v>
      </c>
      <c r="T61" s="6">
        <v>9</v>
      </c>
    </row>
    <row r="62" spans="1:20" x14ac:dyDescent="0.45">
      <c r="A62" t="s">
        <v>107</v>
      </c>
      <c r="B62" t="s">
        <v>96</v>
      </c>
      <c r="C62" s="6">
        <v>4</v>
      </c>
      <c r="D62" s="6">
        <v>4</v>
      </c>
      <c r="E62" s="6">
        <v>4</v>
      </c>
      <c r="F62" s="6">
        <v>4</v>
      </c>
      <c r="G62" s="6">
        <v>4</v>
      </c>
      <c r="H62" s="6">
        <v>4</v>
      </c>
      <c r="I62" s="6">
        <v>4</v>
      </c>
      <c r="J62" s="6">
        <v>4</v>
      </c>
      <c r="K62" s="6">
        <v>4</v>
      </c>
      <c r="L62" s="6">
        <v>4</v>
      </c>
      <c r="M62" s="6">
        <v>4</v>
      </c>
      <c r="N62" s="6">
        <v>4</v>
      </c>
      <c r="O62" s="6">
        <v>4</v>
      </c>
      <c r="P62" s="6">
        <v>14</v>
      </c>
      <c r="Q62" s="6">
        <v>4</v>
      </c>
      <c r="R62" s="6">
        <v>4</v>
      </c>
      <c r="S62" s="6">
        <v>6</v>
      </c>
      <c r="T62" s="6">
        <v>14</v>
      </c>
    </row>
    <row r="63" spans="1:20" x14ac:dyDescent="0.45">
      <c r="A63" t="s">
        <v>107</v>
      </c>
      <c r="B63" t="s">
        <v>97</v>
      </c>
      <c r="C63" s="6">
        <v>5</v>
      </c>
      <c r="D63" s="6">
        <v>4</v>
      </c>
      <c r="E63" s="6">
        <v>5</v>
      </c>
      <c r="F63" s="6">
        <v>4</v>
      </c>
      <c r="G63" s="6">
        <v>4</v>
      </c>
      <c r="H63" s="6">
        <v>4</v>
      </c>
      <c r="I63" s="6">
        <v>4</v>
      </c>
      <c r="J63" s="6">
        <v>4</v>
      </c>
      <c r="K63" s="6">
        <v>5</v>
      </c>
      <c r="L63" s="6">
        <v>4</v>
      </c>
      <c r="M63" s="6">
        <v>6</v>
      </c>
      <c r="N63" s="6">
        <v>4</v>
      </c>
      <c r="O63" s="6">
        <v>4</v>
      </c>
      <c r="P63" s="6">
        <v>4</v>
      </c>
      <c r="Q63" s="6">
        <v>4</v>
      </c>
      <c r="R63" s="6">
        <v>4</v>
      </c>
      <c r="S63" s="6">
        <v>5</v>
      </c>
      <c r="T63" s="6">
        <v>5</v>
      </c>
    </row>
    <row r="64" spans="1:20" x14ac:dyDescent="0.45">
      <c r="A64" t="s">
        <v>107</v>
      </c>
      <c r="B64" t="s">
        <v>83</v>
      </c>
      <c r="C64" s="6">
        <v>4</v>
      </c>
      <c r="D64" s="6">
        <v>4</v>
      </c>
      <c r="E64" s="6">
        <v>4</v>
      </c>
      <c r="F64" s="6">
        <v>4</v>
      </c>
      <c r="G64" s="6">
        <v>4</v>
      </c>
      <c r="H64" s="6">
        <v>4</v>
      </c>
      <c r="I64" s="6">
        <v>4</v>
      </c>
      <c r="J64" s="6">
        <v>4</v>
      </c>
      <c r="K64" s="6">
        <v>4</v>
      </c>
      <c r="L64" s="6">
        <v>4</v>
      </c>
      <c r="M64" s="6">
        <v>4</v>
      </c>
      <c r="N64" s="6">
        <v>4</v>
      </c>
      <c r="O64" s="6">
        <v>4</v>
      </c>
      <c r="P64" s="6">
        <v>4</v>
      </c>
      <c r="Q64" s="6">
        <v>4</v>
      </c>
      <c r="R64" s="6">
        <v>4</v>
      </c>
      <c r="S64" s="6">
        <v>4</v>
      </c>
      <c r="T64" s="6">
        <v>4</v>
      </c>
    </row>
    <row r="65" spans="1:20" x14ac:dyDescent="0.45">
      <c r="A65" t="s">
        <v>107</v>
      </c>
      <c r="B65" t="s">
        <v>70</v>
      </c>
      <c r="C65" s="6">
        <v>4</v>
      </c>
      <c r="D65" s="6">
        <v>4</v>
      </c>
      <c r="E65" s="6">
        <v>4</v>
      </c>
      <c r="F65" s="6">
        <v>4</v>
      </c>
      <c r="G65" s="6">
        <v>4</v>
      </c>
      <c r="H65" s="6">
        <v>4</v>
      </c>
      <c r="I65" s="6">
        <v>4</v>
      </c>
      <c r="J65" s="6">
        <v>4</v>
      </c>
      <c r="K65" s="6">
        <v>4</v>
      </c>
      <c r="L65" s="6">
        <v>4</v>
      </c>
      <c r="M65" s="6">
        <v>4</v>
      </c>
      <c r="N65" s="6">
        <v>4</v>
      </c>
      <c r="O65" s="6">
        <v>4</v>
      </c>
      <c r="P65" s="6">
        <v>4</v>
      </c>
      <c r="Q65" s="6">
        <v>4</v>
      </c>
      <c r="R65" s="6">
        <v>4</v>
      </c>
      <c r="S65" s="6">
        <v>4</v>
      </c>
      <c r="T65" s="6">
        <v>4</v>
      </c>
    </row>
    <row r="66" spans="1:20" x14ac:dyDescent="0.45">
      <c r="A66" t="s">
        <v>107</v>
      </c>
      <c r="B66" t="s">
        <v>142</v>
      </c>
      <c r="C66" s="6">
        <v>9</v>
      </c>
      <c r="D66" s="6">
        <v>8</v>
      </c>
      <c r="E66" s="6">
        <v>4</v>
      </c>
      <c r="F66" s="6">
        <v>4</v>
      </c>
      <c r="G66" s="6">
        <v>4</v>
      </c>
      <c r="H66" s="6">
        <v>4</v>
      </c>
      <c r="I66" s="6">
        <v>4</v>
      </c>
      <c r="J66" s="6">
        <v>4</v>
      </c>
      <c r="K66" s="6">
        <v>4</v>
      </c>
      <c r="L66" s="6">
        <v>4</v>
      </c>
      <c r="M66" s="6">
        <v>17</v>
      </c>
      <c r="N66" s="6">
        <v>5</v>
      </c>
      <c r="O66" s="6">
        <v>15</v>
      </c>
      <c r="P66" s="6">
        <v>16</v>
      </c>
      <c r="Q66" s="6">
        <v>4</v>
      </c>
      <c r="R66" s="6">
        <v>13</v>
      </c>
      <c r="S66" s="6">
        <v>4</v>
      </c>
      <c r="T66" s="6">
        <v>20</v>
      </c>
    </row>
    <row r="67" spans="1:20" x14ac:dyDescent="0.45">
      <c r="A67" t="s">
        <v>108</v>
      </c>
      <c r="B67" t="s">
        <v>96</v>
      </c>
      <c r="C67" s="6">
        <v>4</v>
      </c>
      <c r="D67" s="6">
        <v>4</v>
      </c>
      <c r="E67" s="6">
        <v>4</v>
      </c>
      <c r="F67" s="6">
        <v>4</v>
      </c>
      <c r="G67" s="6">
        <v>4</v>
      </c>
      <c r="H67" s="6">
        <v>4</v>
      </c>
      <c r="I67" s="6">
        <v>4</v>
      </c>
      <c r="J67" s="6">
        <v>4</v>
      </c>
      <c r="K67" s="6">
        <v>4</v>
      </c>
      <c r="L67" s="6">
        <v>4</v>
      </c>
      <c r="M67" s="6">
        <v>4</v>
      </c>
      <c r="N67" s="6">
        <v>4</v>
      </c>
      <c r="O67" s="6">
        <v>4</v>
      </c>
      <c r="P67" s="6">
        <v>4</v>
      </c>
      <c r="Q67" s="6">
        <v>4</v>
      </c>
      <c r="R67" s="6">
        <v>4</v>
      </c>
      <c r="S67" s="6">
        <v>4</v>
      </c>
      <c r="T67" s="6">
        <v>4</v>
      </c>
    </row>
    <row r="68" spans="1:20" x14ac:dyDescent="0.45">
      <c r="A68" t="s">
        <v>108</v>
      </c>
      <c r="B68" t="s">
        <v>97</v>
      </c>
      <c r="C68" s="6">
        <v>4</v>
      </c>
      <c r="D68" s="6">
        <v>4</v>
      </c>
      <c r="E68" s="6">
        <v>5</v>
      </c>
      <c r="F68" s="6">
        <v>4</v>
      </c>
      <c r="G68" s="6">
        <v>4</v>
      </c>
      <c r="H68" s="6">
        <v>4</v>
      </c>
      <c r="I68" s="6">
        <v>4</v>
      </c>
      <c r="J68" s="6">
        <v>4</v>
      </c>
      <c r="K68" s="6">
        <v>4</v>
      </c>
      <c r="L68" s="6">
        <v>4</v>
      </c>
      <c r="M68" s="6">
        <v>5</v>
      </c>
      <c r="N68" s="6">
        <v>4</v>
      </c>
      <c r="O68" s="6">
        <v>4</v>
      </c>
      <c r="P68" s="6">
        <v>4</v>
      </c>
      <c r="Q68" s="6">
        <v>4</v>
      </c>
      <c r="R68" s="6">
        <v>4</v>
      </c>
      <c r="S68" s="6">
        <v>4</v>
      </c>
      <c r="T68" s="6">
        <v>5</v>
      </c>
    </row>
    <row r="69" spans="1:20" x14ac:dyDescent="0.45">
      <c r="A69" t="s">
        <v>108</v>
      </c>
      <c r="B69" t="s">
        <v>83</v>
      </c>
      <c r="C69" s="6">
        <v>4</v>
      </c>
      <c r="D69" s="6">
        <v>4</v>
      </c>
      <c r="E69" s="6">
        <v>4</v>
      </c>
      <c r="F69" s="6">
        <v>4</v>
      </c>
      <c r="G69" s="6">
        <v>4</v>
      </c>
      <c r="H69" s="6">
        <v>4</v>
      </c>
      <c r="I69" s="6">
        <v>4</v>
      </c>
      <c r="J69" s="6">
        <v>4</v>
      </c>
      <c r="K69" s="6">
        <v>4</v>
      </c>
      <c r="L69" s="6">
        <v>2</v>
      </c>
      <c r="M69" s="6">
        <v>4</v>
      </c>
      <c r="N69" s="6">
        <v>4</v>
      </c>
      <c r="O69" s="6">
        <v>4</v>
      </c>
      <c r="P69" s="6">
        <v>4</v>
      </c>
      <c r="Q69" s="6">
        <v>4</v>
      </c>
      <c r="R69" s="6">
        <v>4</v>
      </c>
      <c r="S69" s="6">
        <v>4</v>
      </c>
      <c r="T69" s="6">
        <v>4</v>
      </c>
    </row>
    <row r="70" spans="1:20" x14ac:dyDescent="0.45">
      <c r="A70" t="s">
        <v>108</v>
      </c>
      <c r="B70" t="s">
        <v>70</v>
      </c>
      <c r="C70" s="6">
        <v>4</v>
      </c>
      <c r="D70" s="6">
        <v>4</v>
      </c>
      <c r="E70" s="6">
        <v>4</v>
      </c>
      <c r="F70" s="6">
        <v>4</v>
      </c>
      <c r="G70" s="6">
        <v>4</v>
      </c>
      <c r="H70" s="6">
        <v>4</v>
      </c>
      <c r="I70" s="6">
        <v>4</v>
      </c>
      <c r="J70" s="6">
        <v>4</v>
      </c>
      <c r="K70" s="6">
        <v>4</v>
      </c>
      <c r="L70" s="6">
        <v>2</v>
      </c>
      <c r="M70" s="6">
        <v>4</v>
      </c>
      <c r="N70" s="6">
        <v>4</v>
      </c>
      <c r="O70" s="6">
        <v>4</v>
      </c>
      <c r="P70" s="6">
        <v>4</v>
      </c>
      <c r="Q70" s="6">
        <v>4</v>
      </c>
      <c r="R70" s="6">
        <v>4</v>
      </c>
      <c r="S70" s="6">
        <v>4</v>
      </c>
      <c r="T70" s="6">
        <v>4</v>
      </c>
    </row>
    <row r="71" spans="1:20" x14ac:dyDescent="0.45">
      <c r="A71" t="s">
        <v>108</v>
      </c>
      <c r="B71" t="s">
        <v>142</v>
      </c>
      <c r="C71" s="6">
        <v>8</v>
      </c>
      <c r="D71" s="6">
        <v>4</v>
      </c>
      <c r="E71" s="6">
        <v>4</v>
      </c>
      <c r="F71" s="6">
        <v>4</v>
      </c>
      <c r="G71" s="6">
        <v>4</v>
      </c>
      <c r="H71" s="6">
        <v>4</v>
      </c>
      <c r="I71" s="6">
        <v>4</v>
      </c>
      <c r="J71" s="6">
        <v>4</v>
      </c>
      <c r="K71" s="6">
        <v>4</v>
      </c>
      <c r="L71" s="6">
        <v>4</v>
      </c>
      <c r="M71" s="6">
        <v>7</v>
      </c>
      <c r="N71" s="6">
        <v>4</v>
      </c>
      <c r="O71" s="6">
        <v>6</v>
      </c>
      <c r="P71" s="6">
        <v>12</v>
      </c>
      <c r="Q71" s="6">
        <v>4</v>
      </c>
      <c r="R71" s="6">
        <v>5</v>
      </c>
      <c r="S71" s="6">
        <v>4</v>
      </c>
      <c r="T71" s="6">
        <v>11</v>
      </c>
    </row>
    <row r="72" spans="1:20" x14ac:dyDescent="0.45">
      <c r="A72" t="s">
        <v>109</v>
      </c>
      <c r="B72" t="s">
        <v>96</v>
      </c>
      <c r="C72" s="6">
        <v>4</v>
      </c>
      <c r="D72" s="6">
        <v>4</v>
      </c>
      <c r="E72" s="6">
        <v>4</v>
      </c>
      <c r="F72" s="6">
        <v>4</v>
      </c>
      <c r="G72" s="6">
        <v>4</v>
      </c>
      <c r="H72" s="6">
        <v>4</v>
      </c>
      <c r="I72" s="6">
        <v>4</v>
      </c>
      <c r="J72" s="6">
        <v>4</v>
      </c>
      <c r="K72" s="6">
        <v>4</v>
      </c>
      <c r="L72" s="6">
        <v>4</v>
      </c>
      <c r="M72" s="6">
        <v>4</v>
      </c>
      <c r="N72" s="6">
        <v>4</v>
      </c>
      <c r="O72" s="6">
        <v>4</v>
      </c>
      <c r="P72" s="6">
        <v>4</v>
      </c>
      <c r="Q72" s="6">
        <v>4</v>
      </c>
      <c r="R72" s="6">
        <v>4</v>
      </c>
      <c r="S72" s="6">
        <v>4</v>
      </c>
      <c r="T72" s="6">
        <v>4</v>
      </c>
    </row>
    <row r="73" spans="1:20" x14ac:dyDescent="0.45">
      <c r="A73" t="s">
        <v>109</v>
      </c>
      <c r="B73" t="s">
        <v>97</v>
      </c>
      <c r="C73" s="6">
        <v>4</v>
      </c>
      <c r="D73" s="6">
        <v>4</v>
      </c>
      <c r="E73" s="6">
        <v>5</v>
      </c>
      <c r="F73" s="6">
        <v>4</v>
      </c>
      <c r="G73" s="6">
        <v>4</v>
      </c>
      <c r="H73" s="6">
        <v>4</v>
      </c>
      <c r="I73" s="6">
        <v>4</v>
      </c>
      <c r="J73" s="6">
        <v>4</v>
      </c>
      <c r="K73" s="6">
        <v>4</v>
      </c>
      <c r="L73" s="6">
        <v>4</v>
      </c>
      <c r="M73" s="6">
        <v>4</v>
      </c>
      <c r="N73" s="6">
        <v>4</v>
      </c>
      <c r="O73" s="6">
        <v>4</v>
      </c>
      <c r="P73" s="6">
        <v>4</v>
      </c>
      <c r="Q73" s="6">
        <v>4</v>
      </c>
      <c r="R73" s="6">
        <v>4</v>
      </c>
      <c r="S73" s="6">
        <v>4</v>
      </c>
      <c r="T73" s="6">
        <v>4</v>
      </c>
    </row>
    <row r="74" spans="1:20" x14ac:dyDescent="0.45">
      <c r="A74" t="s">
        <v>109</v>
      </c>
      <c r="B74" t="s">
        <v>83</v>
      </c>
      <c r="C74" s="6">
        <v>4</v>
      </c>
      <c r="D74" s="6">
        <v>4</v>
      </c>
      <c r="E74" s="6">
        <v>4</v>
      </c>
      <c r="F74" s="6">
        <v>4</v>
      </c>
      <c r="G74" s="6">
        <v>4</v>
      </c>
      <c r="H74" s="6">
        <v>4</v>
      </c>
      <c r="I74" s="6">
        <v>4</v>
      </c>
      <c r="J74" s="6">
        <v>4</v>
      </c>
      <c r="K74" s="6">
        <v>4</v>
      </c>
      <c r="L74" s="6">
        <v>4</v>
      </c>
      <c r="M74" s="6">
        <v>4</v>
      </c>
      <c r="N74" s="6">
        <v>4</v>
      </c>
      <c r="O74" s="6">
        <v>4</v>
      </c>
      <c r="P74" s="6">
        <v>4</v>
      </c>
      <c r="Q74" s="6">
        <v>4</v>
      </c>
      <c r="R74" s="6">
        <v>4</v>
      </c>
      <c r="S74" s="6">
        <v>4</v>
      </c>
      <c r="T74" s="6">
        <v>4</v>
      </c>
    </row>
    <row r="75" spans="1:20" x14ac:dyDescent="0.45">
      <c r="A75" t="s">
        <v>109</v>
      </c>
      <c r="B75" t="s">
        <v>70</v>
      </c>
      <c r="C75" s="6">
        <v>4</v>
      </c>
      <c r="D75" s="6">
        <v>4</v>
      </c>
      <c r="E75" s="6">
        <v>4</v>
      </c>
      <c r="F75" s="6">
        <v>4</v>
      </c>
      <c r="G75" s="6">
        <v>4</v>
      </c>
      <c r="H75" s="6">
        <v>4</v>
      </c>
      <c r="I75" s="6">
        <v>4</v>
      </c>
      <c r="J75" s="6">
        <v>4</v>
      </c>
      <c r="K75" s="6">
        <v>4</v>
      </c>
      <c r="L75" s="6">
        <v>4</v>
      </c>
      <c r="M75" s="6">
        <v>4</v>
      </c>
      <c r="N75" s="6">
        <v>4</v>
      </c>
      <c r="O75" s="6">
        <v>4</v>
      </c>
      <c r="P75" s="6">
        <v>4</v>
      </c>
      <c r="Q75" s="6">
        <v>4</v>
      </c>
      <c r="R75" s="6">
        <v>3</v>
      </c>
      <c r="S75" s="6">
        <v>4</v>
      </c>
      <c r="T75" s="6">
        <v>4</v>
      </c>
    </row>
    <row r="76" spans="1:20" x14ac:dyDescent="0.45">
      <c r="A76" t="s">
        <v>109</v>
      </c>
      <c r="B76" t="s">
        <v>142</v>
      </c>
      <c r="C76" s="6">
        <v>10</v>
      </c>
      <c r="D76" s="6">
        <v>4</v>
      </c>
      <c r="E76" s="6">
        <v>4</v>
      </c>
      <c r="F76" s="6">
        <v>4</v>
      </c>
      <c r="G76" s="6">
        <v>4</v>
      </c>
      <c r="H76" s="6">
        <v>4</v>
      </c>
      <c r="I76" s="6">
        <v>4</v>
      </c>
      <c r="J76" s="6">
        <v>4</v>
      </c>
      <c r="K76" s="6">
        <v>4</v>
      </c>
      <c r="L76" s="6">
        <v>4</v>
      </c>
      <c r="M76" s="6">
        <v>17</v>
      </c>
      <c r="N76" s="6">
        <v>6</v>
      </c>
      <c r="O76" s="6">
        <v>18</v>
      </c>
      <c r="P76" s="6">
        <v>22</v>
      </c>
      <c r="Q76" s="6">
        <v>4</v>
      </c>
      <c r="R76" s="6">
        <v>11</v>
      </c>
      <c r="S76" s="6">
        <v>4</v>
      </c>
      <c r="T76" s="6">
        <v>20</v>
      </c>
    </row>
    <row r="77" spans="1:20" x14ac:dyDescent="0.45">
      <c r="A77" t="s">
        <v>110</v>
      </c>
      <c r="B77" t="s">
        <v>96</v>
      </c>
      <c r="C77" s="6">
        <v>4</v>
      </c>
      <c r="D77" s="6">
        <v>14</v>
      </c>
      <c r="E77" s="6">
        <v>5</v>
      </c>
      <c r="F77" s="6">
        <v>4</v>
      </c>
      <c r="G77" s="6">
        <v>4</v>
      </c>
      <c r="H77" s="6">
        <v>4</v>
      </c>
      <c r="I77" s="6">
        <v>4</v>
      </c>
      <c r="J77" s="6">
        <v>4</v>
      </c>
      <c r="K77" s="6">
        <v>4</v>
      </c>
      <c r="L77" s="6">
        <v>4</v>
      </c>
      <c r="M77" s="6">
        <v>38</v>
      </c>
      <c r="N77" s="6">
        <v>5</v>
      </c>
      <c r="O77" s="6">
        <v>4</v>
      </c>
      <c r="P77" s="6">
        <v>38</v>
      </c>
      <c r="Q77" s="6">
        <v>4</v>
      </c>
      <c r="R77" s="6">
        <v>4</v>
      </c>
      <c r="S77" s="6">
        <v>6</v>
      </c>
      <c r="T77" s="6">
        <v>38</v>
      </c>
    </row>
    <row r="78" spans="1:20" x14ac:dyDescent="0.45">
      <c r="A78" t="s">
        <v>110</v>
      </c>
      <c r="B78" t="s">
        <v>97</v>
      </c>
      <c r="C78" s="6">
        <v>5</v>
      </c>
      <c r="D78" s="6">
        <v>5</v>
      </c>
      <c r="E78" s="6">
        <v>6</v>
      </c>
      <c r="F78" s="6">
        <v>5</v>
      </c>
      <c r="G78" s="6">
        <v>4</v>
      </c>
      <c r="H78" s="6">
        <v>5</v>
      </c>
      <c r="I78" s="6">
        <v>4</v>
      </c>
      <c r="J78" s="6">
        <v>5</v>
      </c>
      <c r="K78" s="6">
        <v>6</v>
      </c>
      <c r="L78" s="6">
        <v>4</v>
      </c>
      <c r="M78" s="6">
        <v>11</v>
      </c>
      <c r="N78" s="6">
        <v>6</v>
      </c>
      <c r="O78" s="6">
        <v>6</v>
      </c>
      <c r="P78" s="6">
        <v>5</v>
      </c>
      <c r="Q78" s="6">
        <v>4</v>
      </c>
      <c r="R78" s="6">
        <v>5</v>
      </c>
      <c r="S78" s="6">
        <v>5</v>
      </c>
      <c r="T78" s="6">
        <v>9</v>
      </c>
    </row>
    <row r="79" spans="1:20" x14ac:dyDescent="0.45">
      <c r="A79" t="s">
        <v>110</v>
      </c>
      <c r="B79" t="s">
        <v>83</v>
      </c>
      <c r="C79" s="6">
        <v>4</v>
      </c>
      <c r="D79" s="6">
        <v>4</v>
      </c>
      <c r="E79" s="6">
        <v>4</v>
      </c>
      <c r="F79" s="6">
        <v>4</v>
      </c>
      <c r="G79" s="6">
        <v>4</v>
      </c>
      <c r="H79" s="6">
        <v>4</v>
      </c>
      <c r="I79" s="6">
        <v>4</v>
      </c>
      <c r="J79" s="6">
        <v>4</v>
      </c>
      <c r="K79" s="6">
        <v>4</v>
      </c>
      <c r="L79" s="6">
        <v>4</v>
      </c>
      <c r="M79" s="6">
        <v>4</v>
      </c>
      <c r="N79" s="6">
        <v>4</v>
      </c>
      <c r="O79" s="6">
        <v>4</v>
      </c>
      <c r="P79" s="6">
        <v>4</v>
      </c>
      <c r="Q79" s="6">
        <v>4</v>
      </c>
      <c r="R79" s="6">
        <v>4</v>
      </c>
      <c r="S79" s="6">
        <v>4</v>
      </c>
      <c r="T79" s="6">
        <v>4</v>
      </c>
    </row>
    <row r="80" spans="1:20" x14ac:dyDescent="0.45">
      <c r="A80" t="s">
        <v>110</v>
      </c>
      <c r="B80" t="s">
        <v>70</v>
      </c>
      <c r="C80" s="6">
        <v>4</v>
      </c>
      <c r="D80" s="6">
        <v>4</v>
      </c>
      <c r="E80" s="6">
        <v>4</v>
      </c>
      <c r="F80" s="6">
        <v>4</v>
      </c>
      <c r="G80" s="6">
        <v>4</v>
      </c>
      <c r="H80" s="6">
        <v>4</v>
      </c>
      <c r="I80" s="6">
        <v>4</v>
      </c>
      <c r="J80" s="6">
        <v>4</v>
      </c>
      <c r="K80" s="6">
        <v>4</v>
      </c>
      <c r="L80" s="6">
        <v>4</v>
      </c>
      <c r="M80" s="6">
        <v>4</v>
      </c>
      <c r="N80" s="6">
        <v>4</v>
      </c>
      <c r="O80" s="6">
        <v>4</v>
      </c>
      <c r="P80" s="6">
        <v>4</v>
      </c>
      <c r="Q80" s="6">
        <v>4</v>
      </c>
      <c r="R80" s="6">
        <v>4</v>
      </c>
      <c r="S80" s="6">
        <v>4</v>
      </c>
      <c r="T80" s="6">
        <v>4</v>
      </c>
    </row>
    <row r="81" spans="1:20" x14ac:dyDescent="0.45">
      <c r="A81" t="s">
        <v>110</v>
      </c>
      <c r="B81" t="s">
        <v>142</v>
      </c>
      <c r="C81" s="6">
        <v>24</v>
      </c>
      <c r="D81" s="6">
        <v>7</v>
      </c>
      <c r="E81" s="6">
        <v>4</v>
      </c>
      <c r="F81" s="6">
        <v>7</v>
      </c>
      <c r="G81" s="6">
        <v>4</v>
      </c>
      <c r="H81" s="6">
        <v>5</v>
      </c>
      <c r="I81" s="6">
        <v>8</v>
      </c>
      <c r="J81" s="6">
        <v>4</v>
      </c>
      <c r="K81" s="6">
        <v>10</v>
      </c>
      <c r="L81" s="6">
        <v>4</v>
      </c>
      <c r="M81" s="6">
        <v>50</v>
      </c>
      <c r="N81" s="6">
        <v>10</v>
      </c>
      <c r="O81" s="6">
        <v>27</v>
      </c>
      <c r="P81" s="6">
        <v>18</v>
      </c>
      <c r="Q81" s="6">
        <v>4</v>
      </c>
      <c r="R81" s="6">
        <v>15</v>
      </c>
      <c r="S81" s="6">
        <v>4</v>
      </c>
      <c r="T81" s="6">
        <v>27</v>
      </c>
    </row>
    <row r="82" spans="1:20" x14ac:dyDescent="0.45">
      <c r="A82" t="s">
        <v>111</v>
      </c>
      <c r="B82" t="s">
        <v>96</v>
      </c>
      <c r="C82" s="6">
        <v>4</v>
      </c>
      <c r="D82" s="6">
        <v>4</v>
      </c>
      <c r="E82" s="6">
        <v>4</v>
      </c>
      <c r="F82" s="6">
        <v>4</v>
      </c>
      <c r="G82" s="6">
        <v>4</v>
      </c>
      <c r="H82" s="6">
        <v>4</v>
      </c>
      <c r="I82" s="6">
        <v>4</v>
      </c>
      <c r="J82" s="6">
        <v>4</v>
      </c>
      <c r="K82" s="6">
        <v>4</v>
      </c>
      <c r="L82" s="6">
        <v>4</v>
      </c>
      <c r="M82" s="6">
        <v>4</v>
      </c>
      <c r="N82" s="6">
        <v>4</v>
      </c>
      <c r="O82" s="6">
        <v>4</v>
      </c>
      <c r="P82" s="6">
        <v>4</v>
      </c>
      <c r="Q82" s="6">
        <v>4</v>
      </c>
      <c r="R82" s="6">
        <v>4</v>
      </c>
      <c r="S82" s="6">
        <v>4</v>
      </c>
      <c r="T82" s="6">
        <v>4</v>
      </c>
    </row>
    <row r="83" spans="1:20" x14ac:dyDescent="0.45">
      <c r="A83" t="s">
        <v>111</v>
      </c>
      <c r="B83" t="s">
        <v>97</v>
      </c>
      <c r="C83" s="6">
        <v>4</v>
      </c>
      <c r="D83" s="6">
        <v>4</v>
      </c>
      <c r="E83" s="6">
        <v>5</v>
      </c>
      <c r="F83" s="6">
        <v>4</v>
      </c>
      <c r="G83" s="6">
        <v>4</v>
      </c>
      <c r="H83" s="6">
        <v>4</v>
      </c>
      <c r="I83" s="6">
        <v>4</v>
      </c>
      <c r="J83" s="6">
        <v>4</v>
      </c>
      <c r="K83" s="6">
        <v>4</v>
      </c>
      <c r="L83" s="6">
        <v>4</v>
      </c>
      <c r="M83" s="6">
        <v>4</v>
      </c>
      <c r="N83" s="6">
        <v>4</v>
      </c>
      <c r="O83" s="6">
        <v>4</v>
      </c>
      <c r="P83" s="6">
        <v>4</v>
      </c>
      <c r="Q83" s="6">
        <v>4</v>
      </c>
      <c r="R83" s="6">
        <v>4</v>
      </c>
      <c r="S83" s="6">
        <v>4</v>
      </c>
      <c r="T83" s="6">
        <v>4</v>
      </c>
    </row>
    <row r="84" spans="1:20" x14ac:dyDescent="0.45">
      <c r="A84" t="s">
        <v>111</v>
      </c>
      <c r="B84" t="s">
        <v>83</v>
      </c>
      <c r="C84" s="6">
        <v>4</v>
      </c>
      <c r="D84" s="6">
        <v>4</v>
      </c>
      <c r="E84" s="6">
        <v>2</v>
      </c>
      <c r="F84" s="6">
        <v>4</v>
      </c>
      <c r="G84" s="6">
        <v>4</v>
      </c>
      <c r="H84" s="6">
        <v>4</v>
      </c>
      <c r="I84" s="6">
        <v>4</v>
      </c>
      <c r="J84" s="6">
        <v>4</v>
      </c>
      <c r="K84" s="6">
        <v>3</v>
      </c>
      <c r="L84" s="6">
        <v>3</v>
      </c>
      <c r="M84" s="6">
        <v>4</v>
      </c>
      <c r="N84" s="6">
        <v>4</v>
      </c>
      <c r="O84" s="6">
        <v>4</v>
      </c>
      <c r="P84" s="6">
        <v>3</v>
      </c>
      <c r="Q84" s="6">
        <v>5</v>
      </c>
      <c r="R84" s="6">
        <v>4</v>
      </c>
      <c r="S84" s="6">
        <v>4</v>
      </c>
      <c r="T84" s="6">
        <v>4</v>
      </c>
    </row>
    <row r="85" spans="1:20" x14ac:dyDescent="0.45">
      <c r="A85" t="s">
        <v>111</v>
      </c>
      <c r="B85" t="s">
        <v>70</v>
      </c>
      <c r="C85" s="6">
        <v>4</v>
      </c>
      <c r="D85" s="6">
        <v>4</v>
      </c>
      <c r="E85" s="6">
        <v>4</v>
      </c>
      <c r="F85" s="6">
        <v>4</v>
      </c>
      <c r="G85" s="6">
        <v>2</v>
      </c>
      <c r="H85" s="6">
        <v>4</v>
      </c>
      <c r="I85" s="6">
        <v>4</v>
      </c>
      <c r="J85" s="6">
        <v>4</v>
      </c>
      <c r="K85" s="6">
        <v>4</v>
      </c>
      <c r="L85" s="6">
        <v>3</v>
      </c>
      <c r="M85" s="6">
        <v>4</v>
      </c>
      <c r="N85" s="6">
        <v>4</v>
      </c>
      <c r="O85" s="6">
        <v>4</v>
      </c>
      <c r="P85" s="6">
        <v>2</v>
      </c>
      <c r="Q85" s="6">
        <v>8</v>
      </c>
      <c r="R85" s="6">
        <v>4</v>
      </c>
      <c r="S85" s="6">
        <v>4</v>
      </c>
      <c r="T85" s="6">
        <v>4</v>
      </c>
    </row>
    <row r="86" spans="1:20" x14ac:dyDescent="0.45">
      <c r="A86" t="s">
        <v>111</v>
      </c>
      <c r="B86" t="s">
        <v>142</v>
      </c>
      <c r="C86" s="6">
        <v>7</v>
      </c>
      <c r="D86" s="6">
        <v>4</v>
      </c>
      <c r="E86" s="6">
        <v>4</v>
      </c>
      <c r="F86" s="6">
        <v>4</v>
      </c>
      <c r="G86" s="6">
        <v>4</v>
      </c>
      <c r="H86" s="6">
        <v>4</v>
      </c>
      <c r="I86" s="6">
        <v>4</v>
      </c>
      <c r="J86" s="6">
        <v>4</v>
      </c>
      <c r="K86" s="6">
        <v>4</v>
      </c>
      <c r="L86" s="6">
        <v>4</v>
      </c>
      <c r="M86" s="6">
        <v>9</v>
      </c>
      <c r="N86" s="6">
        <v>4</v>
      </c>
      <c r="O86" s="6">
        <v>10</v>
      </c>
      <c r="P86" s="6">
        <v>14</v>
      </c>
      <c r="Q86" s="6">
        <v>4</v>
      </c>
      <c r="R86" s="6">
        <v>4</v>
      </c>
      <c r="S86" s="6">
        <v>4</v>
      </c>
      <c r="T86" s="6">
        <v>15</v>
      </c>
    </row>
    <row r="87" spans="1:20" x14ac:dyDescent="0.45">
      <c r="A87" t="s">
        <v>140</v>
      </c>
      <c r="B87" t="s">
        <v>96</v>
      </c>
      <c r="C87" s="6">
        <v>4</v>
      </c>
      <c r="D87" s="6">
        <v>4</v>
      </c>
      <c r="E87" s="6">
        <v>4</v>
      </c>
      <c r="F87" s="6">
        <v>4</v>
      </c>
      <c r="G87" s="6">
        <v>4</v>
      </c>
      <c r="H87" s="6">
        <v>4</v>
      </c>
      <c r="I87" s="6">
        <v>4</v>
      </c>
      <c r="J87" s="6">
        <v>4</v>
      </c>
      <c r="K87" s="6">
        <v>4</v>
      </c>
      <c r="L87" s="6">
        <v>4</v>
      </c>
      <c r="M87" s="6">
        <v>4</v>
      </c>
      <c r="N87" s="6">
        <v>4</v>
      </c>
      <c r="O87" s="6">
        <v>4</v>
      </c>
      <c r="P87" s="6">
        <v>4</v>
      </c>
      <c r="Q87" s="6">
        <v>4</v>
      </c>
      <c r="R87" s="6">
        <v>4</v>
      </c>
      <c r="S87" s="6">
        <v>4</v>
      </c>
      <c r="T87" s="6">
        <v>4</v>
      </c>
    </row>
    <row r="88" spans="1:20" x14ac:dyDescent="0.45">
      <c r="A88" t="s">
        <v>140</v>
      </c>
      <c r="B88" t="s">
        <v>97</v>
      </c>
      <c r="C88" s="6">
        <v>6</v>
      </c>
      <c r="D88" s="6">
        <v>4</v>
      </c>
      <c r="E88" s="6">
        <v>5</v>
      </c>
      <c r="F88" s="6">
        <v>4</v>
      </c>
      <c r="G88" s="6">
        <v>4</v>
      </c>
      <c r="H88" s="6">
        <v>4</v>
      </c>
      <c r="I88" s="6">
        <v>5</v>
      </c>
      <c r="J88" s="6">
        <v>4</v>
      </c>
      <c r="K88" s="6">
        <v>4</v>
      </c>
      <c r="L88" s="6">
        <v>4</v>
      </c>
      <c r="M88" s="6">
        <v>5</v>
      </c>
      <c r="N88" s="6">
        <v>4</v>
      </c>
      <c r="O88" s="6">
        <v>4</v>
      </c>
      <c r="P88" s="6">
        <v>4</v>
      </c>
      <c r="Q88" s="6">
        <v>4</v>
      </c>
      <c r="R88" s="6">
        <v>4</v>
      </c>
      <c r="S88" s="6">
        <v>4</v>
      </c>
      <c r="T88" s="6">
        <v>4</v>
      </c>
    </row>
    <row r="89" spans="1:20" x14ac:dyDescent="0.45">
      <c r="A89" t="s">
        <v>140</v>
      </c>
      <c r="B89" t="s">
        <v>83</v>
      </c>
      <c r="C89" s="6">
        <v>4</v>
      </c>
      <c r="D89" s="6">
        <v>4</v>
      </c>
      <c r="E89" s="6">
        <v>4</v>
      </c>
      <c r="F89" s="6">
        <v>4</v>
      </c>
      <c r="G89" s="6">
        <v>4</v>
      </c>
      <c r="H89" s="6">
        <v>4</v>
      </c>
      <c r="I89" s="6">
        <v>4</v>
      </c>
      <c r="J89" s="6">
        <v>4</v>
      </c>
      <c r="K89" s="6">
        <v>4</v>
      </c>
      <c r="L89" s="6">
        <v>4</v>
      </c>
      <c r="M89" s="6">
        <v>4</v>
      </c>
      <c r="N89" s="6">
        <v>4</v>
      </c>
      <c r="O89" s="6">
        <v>4</v>
      </c>
      <c r="P89" s="6">
        <v>4</v>
      </c>
      <c r="Q89" s="6">
        <v>4</v>
      </c>
      <c r="R89" s="6">
        <v>4</v>
      </c>
      <c r="S89" s="6">
        <v>4</v>
      </c>
      <c r="T89" s="6">
        <v>4</v>
      </c>
    </row>
    <row r="90" spans="1:20" x14ac:dyDescent="0.45">
      <c r="A90" t="s">
        <v>140</v>
      </c>
      <c r="B90" t="s">
        <v>70</v>
      </c>
      <c r="C90" s="6">
        <v>4</v>
      </c>
      <c r="D90" s="6">
        <v>4</v>
      </c>
      <c r="E90" s="6">
        <v>4</v>
      </c>
      <c r="F90" s="6">
        <v>4</v>
      </c>
      <c r="G90" s="6">
        <v>4</v>
      </c>
      <c r="H90" s="6">
        <v>4</v>
      </c>
      <c r="I90" s="6">
        <v>4</v>
      </c>
      <c r="J90" s="6">
        <v>4</v>
      </c>
      <c r="K90" s="6">
        <v>4</v>
      </c>
      <c r="L90" s="6">
        <v>4</v>
      </c>
      <c r="M90" s="6">
        <v>4</v>
      </c>
      <c r="N90" s="6">
        <v>4</v>
      </c>
      <c r="O90" s="6">
        <v>4</v>
      </c>
      <c r="P90" s="6">
        <v>4</v>
      </c>
      <c r="Q90" s="6">
        <v>4</v>
      </c>
      <c r="R90" s="6">
        <v>4</v>
      </c>
      <c r="S90" s="6">
        <v>4</v>
      </c>
      <c r="T90" s="6">
        <v>4</v>
      </c>
    </row>
    <row r="91" spans="1:20" x14ac:dyDescent="0.45">
      <c r="A91" t="s">
        <v>140</v>
      </c>
      <c r="B91" t="s">
        <v>142</v>
      </c>
      <c r="C91" s="6">
        <v>4</v>
      </c>
      <c r="D91" s="6">
        <v>4</v>
      </c>
      <c r="E91" s="6">
        <v>4</v>
      </c>
      <c r="F91" s="6">
        <v>4</v>
      </c>
      <c r="G91" s="6">
        <v>4</v>
      </c>
      <c r="H91" s="6">
        <v>4</v>
      </c>
      <c r="I91" s="6">
        <v>4</v>
      </c>
      <c r="J91" s="6">
        <v>4</v>
      </c>
      <c r="K91" s="6">
        <v>4</v>
      </c>
      <c r="L91" s="6">
        <v>4</v>
      </c>
      <c r="M91" s="6">
        <v>10</v>
      </c>
      <c r="N91" s="6">
        <v>4</v>
      </c>
      <c r="O91" s="6">
        <v>11</v>
      </c>
      <c r="P91" s="6">
        <v>11</v>
      </c>
      <c r="Q91" s="6">
        <v>4</v>
      </c>
      <c r="R91" s="6">
        <v>5</v>
      </c>
      <c r="S91" s="6">
        <v>4</v>
      </c>
      <c r="T91" s="6">
        <v>14</v>
      </c>
    </row>
    <row r="92" spans="1:20" x14ac:dyDescent="0.45">
      <c r="A92" t="s">
        <v>112</v>
      </c>
      <c r="B92" t="s">
        <v>96</v>
      </c>
      <c r="C92" s="6">
        <v>4</v>
      </c>
      <c r="D92" s="6">
        <v>4</v>
      </c>
      <c r="E92" s="6">
        <v>4</v>
      </c>
      <c r="F92" s="6">
        <v>4</v>
      </c>
      <c r="G92" s="6">
        <v>4</v>
      </c>
      <c r="H92" s="6">
        <v>4</v>
      </c>
      <c r="I92" s="6">
        <v>4</v>
      </c>
      <c r="J92" s="6">
        <v>4</v>
      </c>
      <c r="K92" s="6">
        <v>4</v>
      </c>
      <c r="L92" s="6">
        <v>4</v>
      </c>
      <c r="M92" s="6">
        <v>4</v>
      </c>
      <c r="N92" s="6">
        <v>4</v>
      </c>
      <c r="O92" s="6">
        <v>4</v>
      </c>
      <c r="P92" s="6">
        <v>4</v>
      </c>
      <c r="Q92" s="6">
        <v>4</v>
      </c>
      <c r="R92" s="6">
        <v>4</v>
      </c>
      <c r="S92" s="6">
        <v>4</v>
      </c>
      <c r="T92" s="6">
        <v>4</v>
      </c>
    </row>
    <row r="93" spans="1:20" x14ac:dyDescent="0.45">
      <c r="A93" t="s">
        <v>112</v>
      </c>
      <c r="B93" t="s">
        <v>97</v>
      </c>
      <c r="C93" s="6">
        <v>4</v>
      </c>
      <c r="D93" s="6">
        <v>4</v>
      </c>
      <c r="E93" s="6">
        <v>5</v>
      </c>
      <c r="F93" s="6">
        <v>4</v>
      </c>
      <c r="G93" s="6">
        <v>4</v>
      </c>
      <c r="H93" s="6">
        <v>4</v>
      </c>
      <c r="I93" s="6">
        <v>5</v>
      </c>
      <c r="J93" s="6">
        <v>4</v>
      </c>
      <c r="K93" s="6">
        <v>4</v>
      </c>
      <c r="L93" s="6">
        <v>4</v>
      </c>
      <c r="M93" s="6">
        <v>5</v>
      </c>
      <c r="N93" s="6">
        <v>4</v>
      </c>
      <c r="O93" s="6">
        <v>4</v>
      </c>
      <c r="P93" s="6">
        <v>4</v>
      </c>
      <c r="Q93" s="6">
        <v>4</v>
      </c>
      <c r="R93" s="6">
        <v>4</v>
      </c>
      <c r="S93" s="6">
        <v>4</v>
      </c>
      <c r="T93" s="6">
        <v>4</v>
      </c>
    </row>
    <row r="94" spans="1:20" x14ac:dyDescent="0.45">
      <c r="A94" t="s">
        <v>112</v>
      </c>
      <c r="B94" t="s">
        <v>83</v>
      </c>
      <c r="C94" s="6">
        <v>4</v>
      </c>
      <c r="D94" s="6">
        <v>4</v>
      </c>
      <c r="E94" s="6">
        <v>4</v>
      </c>
      <c r="F94" s="6">
        <v>4</v>
      </c>
      <c r="G94" s="6">
        <v>4</v>
      </c>
      <c r="H94" s="6">
        <v>4</v>
      </c>
      <c r="I94" s="6">
        <v>4</v>
      </c>
      <c r="J94" s="6">
        <v>4</v>
      </c>
      <c r="K94" s="6">
        <v>4</v>
      </c>
      <c r="L94" s="6">
        <v>4</v>
      </c>
      <c r="M94" s="6">
        <v>4</v>
      </c>
      <c r="N94" s="6">
        <v>4</v>
      </c>
      <c r="O94" s="6">
        <v>4</v>
      </c>
      <c r="P94" s="6">
        <v>4</v>
      </c>
      <c r="Q94" s="6">
        <v>4</v>
      </c>
      <c r="R94" s="6">
        <v>4</v>
      </c>
      <c r="S94" s="6">
        <v>4</v>
      </c>
      <c r="T94" s="6">
        <v>4</v>
      </c>
    </row>
    <row r="95" spans="1:20" x14ac:dyDescent="0.45">
      <c r="A95" t="s">
        <v>112</v>
      </c>
      <c r="B95" t="s">
        <v>70</v>
      </c>
      <c r="C95" s="6">
        <v>4</v>
      </c>
      <c r="D95" s="6">
        <v>4</v>
      </c>
      <c r="E95" s="6">
        <v>4</v>
      </c>
      <c r="F95" s="6">
        <v>4</v>
      </c>
      <c r="G95" s="6">
        <v>4</v>
      </c>
      <c r="H95" s="6">
        <v>4</v>
      </c>
      <c r="I95" s="6">
        <v>4</v>
      </c>
      <c r="J95" s="6">
        <v>4</v>
      </c>
      <c r="K95" s="6">
        <v>4</v>
      </c>
      <c r="L95" s="6">
        <v>4</v>
      </c>
      <c r="M95" s="6">
        <v>4</v>
      </c>
      <c r="N95" s="6">
        <v>4</v>
      </c>
      <c r="O95" s="6">
        <v>4</v>
      </c>
      <c r="P95" s="6">
        <v>4</v>
      </c>
      <c r="Q95" s="6">
        <v>4</v>
      </c>
      <c r="R95" s="6">
        <v>4</v>
      </c>
      <c r="S95" s="6">
        <v>4</v>
      </c>
      <c r="T95" s="6">
        <v>4</v>
      </c>
    </row>
    <row r="96" spans="1:20" x14ac:dyDescent="0.45">
      <c r="A96" t="s">
        <v>112</v>
      </c>
      <c r="B96" t="s">
        <v>142</v>
      </c>
      <c r="C96" s="6">
        <v>6</v>
      </c>
      <c r="D96" s="6">
        <v>4</v>
      </c>
      <c r="E96" s="6">
        <v>4</v>
      </c>
      <c r="F96" s="6">
        <v>4</v>
      </c>
      <c r="G96" s="6">
        <v>4</v>
      </c>
      <c r="H96" s="6">
        <v>4</v>
      </c>
      <c r="I96" s="6">
        <v>4</v>
      </c>
      <c r="J96" s="6">
        <v>4</v>
      </c>
      <c r="K96" s="6">
        <v>4</v>
      </c>
      <c r="L96" s="6">
        <v>4</v>
      </c>
      <c r="M96" s="6">
        <v>16</v>
      </c>
      <c r="N96" s="6">
        <v>5</v>
      </c>
      <c r="O96" s="6">
        <v>15</v>
      </c>
      <c r="P96" s="6">
        <v>14</v>
      </c>
      <c r="Q96" s="6">
        <v>4</v>
      </c>
      <c r="R96" s="6">
        <v>7</v>
      </c>
      <c r="S96" s="6">
        <v>4</v>
      </c>
      <c r="T96" s="6">
        <v>16</v>
      </c>
    </row>
    <row r="97" spans="1:20" x14ac:dyDescent="0.45">
      <c r="A97" t="s">
        <v>141</v>
      </c>
      <c r="B97" t="s">
        <v>96</v>
      </c>
      <c r="C97" s="6">
        <v>4</v>
      </c>
      <c r="D97" s="6">
        <v>4</v>
      </c>
      <c r="E97" s="6">
        <v>4</v>
      </c>
      <c r="F97" s="6">
        <v>4</v>
      </c>
      <c r="G97" s="6">
        <v>4</v>
      </c>
      <c r="H97" s="6">
        <v>4</v>
      </c>
      <c r="I97" s="6">
        <v>4</v>
      </c>
      <c r="J97" s="6">
        <v>4</v>
      </c>
      <c r="K97" s="6">
        <v>4</v>
      </c>
      <c r="L97" s="6">
        <v>4</v>
      </c>
      <c r="M97" s="6">
        <v>4</v>
      </c>
      <c r="N97" s="6">
        <v>4</v>
      </c>
      <c r="O97" s="6">
        <v>4</v>
      </c>
      <c r="P97" s="6">
        <v>27</v>
      </c>
      <c r="Q97" s="6">
        <v>4</v>
      </c>
      <c r="R97" s="6">
        <v>4</v>
      </c>
      <c r="S97" s="6">
        <v>4</v>
      </c>
      <c r="T97" s="6">
        <v>5</v>
      </c>
    </row>
    <row r="98" spans="1:20" x14ac:dyDescent="0.45">
      <c r="A98" t="s">
        <v>141</v>
      </c>
      <c r="B98" t="s">
        <v>97</v>
      </c>
      <c r="C98" s="6">
        <v>6</v>
      </c>
      <c r="D98" s="6">
        <v>7</v>
      </c>
      <c r="E98" s="6">
        <v>7</v>
      </c>
      <c r="F98" s="6">
        <v>5</v>
      </c>
      <c r="G98" s="6">
        <v>4</v>
      </c>
      <c r="H98" s="6">
        <v>4</v>
      </c>
      <c r="I98" s="6">
        <v>4</v>
      </c>
      <c r="J98" s="6">
        <v>4</v>
      </c>
      <c r="K98" s="6">
        <v>5</v>
      </c>
      <c r="L98" s="6">
        <v>4</v>
      </c>
      <c r="M98" s="6">
        <v>9</v>
      </c>
      <c r="N98" s="6">
        <v>4</v>
      </c>
      <c r="O98" s="6">
        <v>4</v>
      </c>
      <c r="P98" s="6">
        <v>4</v>
      </c>
      <c r="Q98" s="6">
        <v>4</v>
      </c>
      <c r="R98" s="6">
        <v>4</v>
      </c>
      <c r="S98" s="6">
        <v>4</v>
      </c>
      <c r="T98" s="6">
        <v>6</v>
      </c>
    </row>
    <row r="99" spans="1:20" x14ac:dyDescent="0.45">
      <c r="A99" t="s">
        <v>141</v>
      </c>
      <c r="B99" t="s">
        <v>83</v>
      </c>
      <c r="C99" s="6">
        <v>4</v>
      </c>
      <c r="D99" s="6">
        <v>4</v>
      </c>
      <c r="E99" s="6">
        <v>4</v>
      </c>
      <c r="F99" s="6">
        <v>4</v>
      </c>
      <c r="G99" s="6">
        <v>4</v>
      </c>
      <c r="H99" s="6">
        <v>4</v>
      </c>
      <c r="I99" s="6">
        <v>4</v>
      </c>
      <c r="J99" s="6">
        <v>4</v>
      </c>
      <c r="K99" s="6">
        <v>4</v>
      </c>
      <c r="L99" s="6">
        <v>4</v>
      </c>
      <c r="M99" s="6">
        <v>4</v>
      </c>
      <c r="N99" s="6">
        <v>4</v>
      </c>
      <c r="O99" s="6">
        <v>4</v>
      </c>
      <c r="P99" s="6">
        <v>4</v>
      </c>
      <c r="Q99" s="6">
        <v>4</v>
      </c>
      <c r="R99" s="6">
        <v>4</v>
      </c>
      <c r="S99" s="6">
        <v>4</v>
      </c>
      <c r="T99" s="6">
        <v>4</v>
      </c>
    </row>
    <row r="100" spans="1:20" x14ac:dyDescent="0.45">
      <c r="A100" t="s">
        <v>141</v>
      </c>
      <c r="B100" t="s">
        <v>70</v>
      </c>
      <c r="C100" s="6">
        <v>4</v>
      </c>
      <c r="D100" s="6">
        <v>4</v>
      </c>
      <c r="E100" s="6">
        <v>4</v>
      </c>
      <c r="F100" s="6">
        <v>4</v>
      </c>
      <c r="G100" s="6">
        <v>4</v>
      </c>
      <c r="H100" s="6">
        <v>4</v>
      </c>
      <c r="I100" s="6">
        <v>4</v>
      </c>
      <c r="J100" s="6">
        <v>4</v>
      </c>
      <c r="K100" s="6">
        <v>4</v>
      </c>
      <c r="L100" s="6">
        <v>4</v>
      </c>
      <c r="M100" s="6">
        <v>4</v>
      </c>
      <c r="N100" s="6">
        <v>4</v>
      </c>
      <c r="O100" s="6">
        <v>4</v>
      </c>
      <c r="P100" s="6">
        <v>4</v>
      </c>
      <c r="Q100" s="6">
        <v>4</v>
      </c>
      <c r="R100" s="6">
        <v>4</v>
      </c>
      <c r="S100" s="6">
        <v>4</v>
      </c>
      <c r="T100" s="6">
        <v>4</v>
      </c>
    </row>
    <row r="101" spans="1:20" x14ac:dyDescent="0.45">
      <c r="A101" t="s">
        <v>141</v>
      </c>
      <c r="B101" t="s">
        <v>142</v>
      </c>
      <c r="C101" s="6">
        <v>17</v>
      </c>
      <c r="D101" s="6">
        <v>9</v>
      </c>
      <c r="E101" s="6">
        <v>4</v>
      </c>
      <c r="F101" s="6">
        <v>4</v>
      </c>
      <c r="G101" s="6">
        <v>4</v>
      </c>
      <c r="H101" s="6">
        <v>4</v>
      </c>
      <c r="I101" s="6">
        <v>5</v>
      </c>
      <c r="J101" s="6">
        <v>4</v>
      </c>
      <c r="K101" s="6">
        <v>5</v>
      </c>
      <c r="L101" s="6">
        <v>4</v>
      </c>
      <c r="M101" s="6">
        <v>28</v>
      </c>
      <c r="N101" s="6">
        <v>7</v>
      </c>
      <c r="O101" s="6">
        <v>18</v>
      </c>
      <c r="P101" s="6">
        <v>15</v>
      </c>
      <c r="Q101" s="6">
        <v>4</v>
      </c>
      <c r="R101" s="6">
        <v>15</v>
      </c>
      <c r="S101" s="6">
        <v>4</v>
      </c>
      <c r="T101" s="6">
        <v>23</v>
      </c>
    </row>
    <row r="102" spans="1:20" x14ac:dyDescent="0.45">
      <c r="A102" t="s">
        <v>98</v>
      </c>
      <c r="B102" t="s">
        <v>96</v>
      </c>
      <c r="C102" s="6">
        <v>4</v>
      </c>
      <c r="D102" s="6">
        <v>4</v>
      </c>
      <c r="E102" s="6">
        <v>4</v>
      </c>
      <c r="F102" s="6">
        <v>4</v>
      </c>
      <c r="G102" s="6">
        <v>4</v>
      </c>
      <c r="H102" s="6">
        <v>4</v>
      </c>
      <c r="I102" s="6">
        <v>4</v>
      </c>
      <c r="J102" s="6">
        <v>4</v>
      </c>
      <c r="K102" s="6">
        <v>4</v>
      </c>
      <c r="L102" s="6">
        <v>4</v>
      </c>
      <c r="M102" s="6">
        <v>4</v>
      </c>
      <c r="N102" s="6">
        <v>4</v>
      </c>
      <c r="O102" s="6">
        <v>4</v>
      </c>
      <c r="P102" s="6">
        <v>27</v>
      </c>
      <c r="Q102" s="6">
        <v>4</v>
      </c>
      <c r="R102" s="6">
        <v>4</v>
      </c>
      <c r="S102" s="6">
        <v>5</v>
      </c>
      <c r="T102" s="6">
        <v>4</v>
      </c>
    </row>
    <row r="103" spans="1:20" x14ac:dyDescent="0.45">
      <c r="A103" t="s">
        <v>98</v>
      </c>
      <c r="B103" t="s">
        <v>97</v>
      </c>
      <c r="C103" s="6">
        <v>5</v>
      </c>
      <c r="D103" s="6">
        <v>4</v>
      </c>
      <c r="E103" s="6">
        <v>5</v>
      </c>
      <c r="F103" s="6">
        <v>4</v>
      </c>
      <c r="G103" s="6">
        <v>4</v>
      </c>
      <c r="H103" s="6">
        <v>4</v>
      </c>
      <c r="I103" s="6">
        <v>4</v>
      </c>
      <c r="J103" s="6">
        <v>4</v>
      </c>
      <c r="K103" s="6">
        <v>4</v>
      </c>
      <c r="L103" s="6">
        <v>4</v>
      </c>
      <c r="M103" s="6">
        <v>6</v>
      </c>
      <c r="N103" s="6">
        <v>4</v>
      </c>
      <c r="O103" s="6">
        <v>4</v>
      </c>
      <c r="P103" s="6">
        <v>4</v>
      </c>
      <c r="Q103" s="6">
        <v>4</v>
      </c>
      <c r="R103" s="6">
        <v>4</v>
      </c>
      <c r="S103" s="6">
        <v>4</v>
      </c>
      <c r="T103" s="6">
        <v>5</v>
      </c>
    </row>
    <row r="104" spans="1:20" x14ac:dyDescent="0.45">
      <c r="A104" t="s">
        <v>98</v>
      </c>
      <c r="B104" t="s">
        <v>83</v>
      </c>
      <c r="C104" s="6">
        <v>4</v>
      </c>
      <c r="D104" s="6">
        <v>4</v>
      </c>
      <c r="E104" s="6">
        <v>4</v>
      </c>
      <c r="F104" s="6">
        <v>4</v>
      </c>
      <c r="G104" s="6">
        <v>4</v>
      </c>
      <c r="H104" s="6">
        <v>4</v>
      </c>
      <c r="I104" s="6">
        <v>4</v>
      </c>
      <c r="J104" s="6">
        <v>4</v>
      </c>
      <c r="K104" s="6">
        <v>4</v>
      </c>
      <c r="L104" s="6">
        <v>4</v>
      </c>
      <c r="M104" s="6">
        <v>4</v>
      </c>
      <c r="N104" s="6">
        <v>4</v>
      </c>
      <c r="O104" s="6">
        <v>4</v>
      </c>
      <c r="P104" s="6">
        <v>4</v>
      </c>
      <c r="Q104" s="6">
        <v>4</v>
      </c>
      <c r="R104" s="6">
        <v>4</v>
      </c>
      <c r="S104" s="6">
        <v>4</v>
      </c>
      <c r="T104" s="6">
        <v>4</v>
      </c>
    </row>
    <row r="105" spans="1:20" x14ac:dyDescent="0.45">
      <c r="A105" t="s">
        <v>98</v>
      </c>
      <c r="B105" t="s">
        <v>70</v>
      </c>
      <c r="C105" s="6">
        <v>4</v>
      </c>
      <c r="D105" s="6">
        <v>4</v>
      </c>
      <c r="E105" s="6">
        <v>4</v>
      </c>
      <c r="F105" s="6">
        <v>4</v>
      </c>
      <c r="G105" s="6">
        <v>4</v>
      </c>
      <c r="H105" s="6">
        <v>4</v>
      </c>
      <c r="I105" s="6">
        <v>4</v>
      </c>
      <c r="J105" s="6">
        <v>4</v>
      </c>
      <c r="K105" s="6">
        <v>4</v>
      </c>
      <c r="L105" s="6">
        <v>4</v>
      </c>
      <c r="M105" s="6">
        <v>4</v>
      </c>
      <c r="N105" s="6">
        <v>4</v>
      </c>
      <c r="O105" s="6">
        <v>4</v>
      </c>
      <c r="P105" s="6">
        <v>4</v>
      </c>
      <c r="Q105" s="6">
        <v>4</v>
      </c>
      <c r="R105" s="6">
        <v>4</v>
      </c>
      <c r="S105" s="6">
        <v>4</v>
      </c>
      <c r="T105" s="6">
        <v>4</v>
      </c>
    </row>
    <row r="106" spans="1:20" x14ac:dyDescent="0.45">
      <c r="A106" t="s">
        <v>98</v>
      </c>
      <c r="B106" t="s">
        <v>142</v>
      </c>
      <c r="C106" s="6">
        <v>4</v>
      </c>
      <c r="D106" s="6">
        <v>5</v>
      </c>
      <c r="E106" s="6">
        <v>4</v>
      </c>
      <c r="F106" s="6">
        <v>4</v>
      </c>
      <c r="G106" s="6">
        <v>4</v>
      </c>
      <c r="H106" s="6">
        <v>4</v>
      </c>
      <c r="I106" s="6">
        <v>4</v>
      </c>
      <c r="J106" s="6">
        <v>4</v>
      </c>
      <c r="K106" s="6">
        <v>4</v>
      </c>
      <c r="L106" s="6">
        <v>4</v>
      </c>
      <c r="M106" s="6">
        <v>10</v>
      </c>
      <c r="N106" s="6">
        <v>4</v>
      </c>
      <c r="O106" s="6">
        <v>10</v>
      </c>
      <c r="P106" s="6">
        <v>8</v>
      </c>
      <c r="Q106" s="6">
        <v>4</v>
      </c>
      <c r="R106" s="6">
        <v>8</v>
      </c>
      <c r="S106" s="6">
        <v>4</v>
      </c>
      <c r="T106" s="6">
        <v>14</v>
      </c>
    </row>
    <row r="107" spans="1:20" x14ac:dyDescent="0.45">
      <c r="A107" t="s">
        <v>113</v>
      </c>
      <c r="B107" t="s">
        <v>96</v>
      </c>
      <c r="C107" s="6">
        <v>4</v>
      </c>
      <c r="D107" s="6">
        <v>13</v>
      </c>
      <c r="E107" s="6">
        <v>4</v>
      </c>
      <c r="F107" s="6">
        <v>4</v>
      </c>
      <c r="G107" s="6">
        <v>4</v>
      </c>
      <c r="H107" s="6">
        <v>4</v>
      </c>
      <c r="I107" s="6">
        <v>4</v>
      </c>
      <c r="J107" s="6">
        <v>4</v>
      </c>
      <c r="K107" s="6">
        <v>4</v>
      </c>
      <c r="L107" s="6">
        <v>4</v>
      </c>
      <c r="M107" s="6">
        <v>18</v>
      </c>
      <c r="N107" s="6">
        <v>4</v>
      </c>
      <c r="O107" s="6">
        <v>4</v>
      </c>
      <c r="P107" s="6">
        <v>38</v>
      </c>
      <c r="Q107" s="6">
        <v>4</v>
      </c>
      <c r="R107" s="6">
        <v>4</v>
      </c>
      <c r="S107" s="6">
        <v>4</v>
      </c>
      <c r="T107" s="6">
        <v>6</v>
      </c>
    </row>
    <row r="108" spans="1:20" x14ac:dyDescent="0.45">
      <c r="A108" t="s">
        <v>113</v>
      </c>
      <c r="B108" t="s">
        <v>97</v>
      </c>
      <c r="C108" s="6">
        <v>5</v>
      </c>
      <c r="D108" s="6">
        <v>4</v>
      </c>
      <c r="E108" s="6">
        <v>6</v>
      </c>
      <c r="F108" s="6">
        <v>4</v>
      </c>
      <c r="G108" s="6">
        <v>4</v>
      </c>
      <c r="H108" s="6">
        <v>4</v>
      </c>
      <c r="I108" s="6">
        <v>4</v>
      </c>
      <c r="J108" s="6">
        <v>4</v>
      </c>
      <c r="K108" s="6">
        <v>4</v>
      </c>
      <c r="L108" s="6">
        <v>4</v>
      </c>
      <c r="M108" s="6">
        <v>7</v>
      </c>
      <c r="N108" s="6">
        <v>4</v>
      </c>
      <c r="O108" s="6">
        <v>4</v>
      </c>
      <c r="P108" s="6">
        <v>4</v>
      </c>
      <c r="Q108" s="6">
        <v>4</v>
      </c>
      <c r="R108" s="6">
        <v>4</v>
      </c>
      <c r="S108" s="6">
        <v>4</v>
      </c>
      <c r="T108" s="6">
        <v>5</v>
      </c>
    </row>
    <row r="109" spans="1:20" x14ac:dyDescent="0.45">
      <c r="A109" t="s">
        <v>113</v>
      </c>
      <c r="B109" t="s">
        <v>83</v>
      </c>
      <c r="C109" s="6">
        <v>4</v>
      </c>
      <c r="D109" s="6">
        <v>4</v>
      </c>
      <c r="E109" s="6">
        <v>4</v>
      </c>
      <c r="F109" s="6">
        <v>4</v>
      </c>
      <c r="G109" s="6">
        <v>4</v>
      </c>
      <c r="H109" s="6">
        <v>4</v>
      </c>
      <c r="I109" s="6">
        <v>4</v>
      </c>
      <c r="J109" s="6">
        <v>4</v>
      </c>
      <c r="K109" s="6">
        <v>4</v>
      </c>
      <c r="L109" s="6">
        <v>4</v>
      </c>
      <c r="M109" s="6">
        <v>4</v>
      </c>
      <c r="N109" s="6">
        <v>4</v>
      </c>
      <c r="O109" s="6">
        <v>4</v>
      </c>
      <c r="P109" s="6">
        <v>4</v>
      </c>
      <c r="Q109" s="6">
        <v>4</v>
      </c>
      <c r="R109" s="6">
        <v>4</v>
      </c>
      <c r="S109" s="6">
        <v>4</v>
      </c>
      <c r="T109" s="6">
        <v>4</v>
      </c>
    </row>
    <row r="110" spans="1:20" x14ac:dyDescent="0.45">
      <c r="A110" t="s">
        <v>113</v>
      </c>
      <c r="B110" t="s">
        <v>70</v>
      </c>
      <c r="C110" s="6">
        <v>4</v>
      </c>
      <c r="D110" s="6">
        <v>4</v>
      </c>
      <c r="E110" s="6">
        <v>4</v>
      </c>
      <c r="F110" s="6">
        <v>4</v>
      </c>
      <c r="G110" s="6">
        <v>4</v>
      </c>
      <c r="H110" s="6">
        <v>4</v>
      </c>
      <c r="I110" s="6">
        <v>4</v>
      </c>
      <c r="J110" s="6">
        <v>4</v>
      </c>
      <c r="K110" s="6">
        <v>4</v>
      </c>
      <c r="L110" s="6">
        <v>4</v>
      </c>
      <c r="M110" s="6">
        <v>4</v>
      </c>
      <c r="N110" s="6">
        <v>4</v>
      </c>
      <c r="O110" s="6">
        <v>4</v>
      </c>
      <c r="P110" s="6">
        <v>4</v>
      </c>
      <c r="Q110" s="6">
        <v>4</v>
      </c>
      <c r="R110" s="6">
        <v>4</v>
      </c>
      <c r="S110" s="6">
        <v>4</v>
      </c>
      <c r="T110" s="6">
        <v>4</v>
      </c>
    </row>
    <row r="111" spans="1:20" x14ac:dyDescent="0.45">
      <c r="A111" t="s">
        <v>113</v>
      </c>
      <c r="B111" t="s">
        <v>142</v>
      </c>
      <c r="C111" s="6">
        <v>10</v>
      </c>
      <c r="D111" s="6">
        <v>7</v>
      </c>
      <c r="E111" s="6">
        <v>4</v>
      </c>
      <c r="F111" s="6">
        <v>4</v>
      </c>
      <c r="G111" s="6">
        <v>4</v>
      </c>
      <c r="H111" s="6">
        <v>4</v>
      </c>
      <c r="I111" s="6">
        <v>4</v>
      </c>
      <c r="J111" s="6">
        <v>4</v>
      </c>
      <c r="K111" s="6">
        <v>4</v>
      </c>
      <c r="L111" s="6">
        <v>4</v>
      </c>
      <c r="M111" s="6">
        <v>25</v>
      </c>
      <c r="N111" s="6">
        <v>5</v>
      </c>
      <c r="O111" s="6">
        <v>16</v>
      </c>
      <c r="P111" s="6">
        <v>15</v>
      </c>
      <c r="Q111" s="6">
        <v>4</v>
      </c>
      <c r="R111" s="6">
        <v>9</v>
      </c>
      <c r="S111" s="6">
        <v>4</v>
      </c>
      <c r="T111" s="6">
        <v>17</v>
      </c>
    </row>
    <row r="112" spans="1:20" x14ac:dyDescent="0.45">
      <c r="A112" t="s">
        <v>114</v>
      </c>
      <c r="B112" t="s">
        <v>96</v>
      </c>
      <c r="C112" s="6">
        <v>4</v>
      </c>
      <c r="D112" s="6">
        <v>4</v>
      </c>
      <c r="E112" s="6">
        <v>4</v>
      </c>
      <c r="F112" s="6">
        <v>4</v>
      </c>
      <c r="G112" s="6">
        <v>4</v>
      </c>
      <c r="H112" s="6">
        <v>4</v>
      </c>
      <c r="I112" s="6">
        <v>4</v>
      </c>
      <c r="J112" s="6">
        <v>4</v>
      </c>
      <c r="K112" s="6">
        <v>4</v>
      </c>
      <c r="L112" s="6">
        <v>4</v>
      </c>
      <c r="M112" s="6">
        <v>4</v>
      </c>
      <c r="N112" s="6">
        <v>4</v>
      </c>
      <c r="O112" s="6">
        <v>4</v>
      </c>
      <c r="P112" s="6">
        <v>4</v>
      </c>
      <c r="Q112" s="6">
        <v>4</v>
      </c>
      <c r="R112" s="6">
        <v>4</v>
      </c>
      <c r="S112" s="6">
        <v>4</v>
      </c>
      <c r="T112" s="6">
        <v>4</v>
      </c>
    </row>
    <row r="113" spans="1:20" x14ac:dyDescent="0.45">
      <c r="A113" t="s">
        <v>114</v>
      </c>
      <c r="B113" t="s">
        <v>97</v>
      </c>
      <c r="C113" s="6">
        <v>5</v>
      </c>
      <c r="D113" s="6">
        <v>5</v>
      </c>
      <c r="E113" s="6">
        <v>4</v>
      </c>
      <c r="F113" s="6">
        <v>5</v>
      </c>
      <c r="G113" s="6">
        <v>5</v>
      </c>
      <c r="H113" s="6">
        <v>5</v>
      </c>
      <c r="I113" s="6">
        <v>5</v>
      </c>
      <c r="J113" s="6">
        <v>5</v>
      </c>
      <c r="K113" s="6">
        <v>5</v>
      </c>
      <c r="L113" s="6">
        <v>5</v>
      </c>
      <c r="M113" s="6">
        <v>6</v>
      </c>
      <c r="N113" s="6">
        <v>5</v>
      </c>
      <c r="O113" s="6">
        <v>5</v>
      </c>
      <c r="P113" s="6">
        <v>5</v>
      </c>
      <c r="Q113" s="6">
        <v>5</v>
      </c>
      <c r="R113" s="6">
        <v>5</v>
      </c>
      <c r="S113" s="6">
        <v>5</v>
      </c>
      <c r="T113" s="6">
        <v>5</v>
      </c>
    </row>
    <row r="114" spans="1:20" x14ac:dyDescent="0.45">
      <c r="A114" t="s">
        <v>114</v>
      </c>
      <c r="B114" t="s">
        <v>83</v>
      </c>
      <c r="C114" s="6">
        <v>4</v>
      </c>
      <c r="D114" s="6">
        <v>4</v>
      </c>
      <c r="E114" s="6">
        <v>3</v>
      </c>
      <c r="F114" s="6">
        <v>4</v>
      </c>
      <c r="G114" s="6">
        <v>4</v>
      </c>
      <c r="H114" s="6">
        <v>4</v>
      </c>
      <c r="I114" s="6">
        <v>4</v>
      </c>
      <c r="J114" s="6">
        <v>4</v>
      </c>
      <c r="K114" s="6">
        <v>4</v>
      </c>
      <c r="L114" s="6">
        <v>4</v>
      </c>
      <c r="M114" s="6">
        <v>4</v>
      </c>
      <c r="N114" s="6">
        <v>4</v>
      </c>
      <c r="O114" s="6">
        <v>4</v>
      </c>
      <c r="P114" s="6">
        <v>2</v>
      </c>
      <c r="Q114" s="6">
        <v>4</v>
      </c>
      <c r="R114" s="6">
        <v>1</v>
      </c>
      <c r="S114" s="6">
        <v>1</v>
      </c>
      <c r="T114" s="6">
        <v>4</v>
      </c>
    </row>
    <row r="115" spans="1:20" x14ac:dyDescent="0.45">
      <c r="A115" t="s">
        <v>114</v>
      </c>
      <c r="B115" t="s">
        <v>70</v>
      </c>
      <c r="C115" s="6">
        <v>4</v>
      </c>
      <c r="D115" s="6">
        <v>4</v>
      </c>
      <c r="E115" s="6">
        <v>4</v>
      </c>
      <c r="F115" s="6">
        <v>4</v>
      </c>
      <c r="G115" s="6">
        <v>4</v>
      </c>
      <c r="H115" s="6">
        <v>4</v>
      </c>
      <c r="I115" s="6">
        <v>4</v>
      </c>
      <c r="J115" s="6">
        <v>4</v>
      </c>
      <c r="K115" s="6">
        <v>4</v>
      </c>
      <c r="L115" s="6">
        <v>4</v>
      </c>
      <c r="M115" s="6">
        <v>4</v>
      </c>
      <c r="N115" s="6">
        <v>4</v>
      </c>
      <c r="O115" s="6">
        <v>1</v>
      </c>
      <c r="P115" s="6">
        <v>1</v>
      </c>
      <c r="Q115" s="6">
        <v>4</v>
      </c>
      <c r="R115" s="6">
        <v>1</v>
      </c>
      <c r="S115" s="6">
        <v>1</v>
      </c>
      <c r="T115" s="6">
        <v>4</v>
      </c>
    </row>
    <row r="116" spans="1:20" x14ac:dyDescent="0.45">
      <c r="A116" t="s">
        <v>114</v>
      </c>
      <c r="B116" t="s">
        <v>142</v>
      </c>
      <c r="C116" s="6">
        <v>4</v>
      </c>
      <c r="D116" s="6">
        <v>4</v>
      </c>
      <c r="E116" s="6">
        <v>4</v>
      </c>
      <c r="F116" s="6">
        <v>4</v>
      </c>
      <c r="G116" s="6">
        <v>4</v>
      </c>
      <c r="H116" s="6">
        <v>4</v>
      </c>
      <c r="I116" s="6">
        <v>4</v>
      </c>
      <c r="J116" s="6">
        <v>4</v>
      </c>
      <c r="K116" s="6">
        <v>4</v>
      </c>
      <c r="L116" s="6">
        <v>4</v>
      </c>
      <c r="M116" s="6">
        <v>4</v>
      </c>
      <c r="N116" s="6">
        <v>4</v>
      </c>
      <c r="O116" s="6">
        <v>4</v>
      </c>
      <c r="P116" s="6">
        <v>6</v>
      </c>
      <c r="Q116" s="6">
        <v>4</v>
      </c>
      <c r="R116" s="6">
        <v>4</v>
      </c>
      <c r="S116" s="6">
        <v>4</v>
      </c>
      <c r="T116" s="6">
        <v>5</v>
      </c>
    </row>
    <row r="117" spans="1:20" x14ac:dyDescent="0.45">
      <c r="A117" t="s">
        <v>115</v>
      </c>
      <c r="B117" t="s">
        <v>96</v>
      </c>
      <c r="C117" s="6">
        <v>4</v>
      </c>
      <c r="D117" s="6">
        <v>5</v>
      </c>
      <c r="E117" s="6">
        <v>17</v>
      </c>
      <c r="F117" s="6">
        <v>4</v>
      </c>
      <c r="G117" s="6">
        <v>4</v>
      </c>
      <c r="H117" s="6">
        <v>4</v>
      </c>
      <c r="I117" s="6">
        <v>4</v>
      </c>
      <c r="J117" s="6">
        <v>4</v>
      </c>
      <c r="K117" s="6">
        <v>4</v>
      </c>
      <c r="L117" s="6">
        <v>4</v>
      </c>
      <c r="M117" s="6">
        <v>38</v>
      </c>
      <c r="N117" s="6">
        <v>4</v>
      </c>
      <c r="O117" s="6">
        <v>5</v>
      </c>
      <c r="P117" s="6">
        <v>38</v>
      </c>
      <c r="Q117" s="6">
        <v>4</v>
      </c>
      <c r="R117" s="6">
        <v>4</v>
      </c>
      <c r="S117" s="6">
        <v>4</v>
      </c>
      <c r="T117" s="6">
        <v>13</v>
      </c>
    </row>
    <row r="118" spans="1:20" x14ac:dyDescent="0.45">
      <c r="A118" t="s">
        <v>115</v>
      </c>
      <c r="B118" t="s">
        <v>97</v>
      </c>
      <c r="C118" s="6">
        <v>6</v>
      </c>
      <c r="D118" s="6">
        <v>4</v>
      </c>
      <c r="E118" s="6">
        <v>5</v>
      </c>
      <c r="F118" s="6">
        <v>4</v>
      </c>
      <c r="G118" s="6">
        <v>4</v>
      </c>
      <c r="H118" s="6">
        <v>4</v>
      </c>
      <c r="I118" s="6">
        <v>4</v>
      </c>
      <c r="J118" s="6">
        <v>5</v>
      </c>
      <c r="K118" s="6">
        <v>4</v>
      </c>
      <c r="L118" s="6">
        <v>4</v>
      </c>
      <c r="M118" s="6">
        <v>6</v>
      </c>
      <c r="N118" s="6">
        <v>5</v>
      </c>
      <c r="O118" s="6">
        <v>10</v>
      </c>
      <c r="P118" s="6">
        <v>4</v>
      </c>
      <c r="Q118" s="6">
        <v>4</v>
      </c>
      <c r="R118" s="6">
        <v>4</v>
      </c>
      <c r="S118" s="6">
        <v>4</v>
      </c>
      <c r="T118" s="6">
        <v>6</v>
      </c>
    </row>
    <row r="119" spans="1:20" x14ac:dyDescent="0.45">
      <c r="A119" t="s">
        <v>115</v>
      </c>
      <c r="B119" t="s">
        <v>83</v>
      </c>
      <c r="C119" s="6">
        <v>4</v>
      </c>
      <c r="D119" s="6">
        <v>4</v>
      </c>
      <c r="E119" s="6">
        <v>4</v>
      </c>
      <c r="F119" s="6">
        <v>4</v>
      </c>
      <c r="G119" s="6">
        <v>4</v>
      </c>
      <c r="H119" s="6">
        <v>4</v>
      </c>
      <c r="I119" s="6">
        <v>4</v>
      </c>
      <c r="J119" s="6">
        <v>4</v>
      </c>
      <c r="K119" s="6">
        <v>4</v>
      </c>
      <c r="L119" s="6">
        <v>4</v>
      </c>
      <c r="M119" s="6">
        <v>4</v>
      </c>
      <c r="N119" s="6">
        <v>4</v>
      </c>
      <c r="O119" s="6">
        <v>4</v>
      </c>
      <c r="P119" s="6">
        <v>4</v>
      </c>
      <c r="Q119" s="6">
        <v>4</v>
      </c>
      <c r="R119" s="6">
        <v>4</v>
      </c>
      <c r="S119" s="6">
        <v>4</v>
      </c>
      <c r="T119" s="6">
        <v>4</v>
      </c>
    </row>
    <row r="120" spans="1:20" x14ac:dyDescent="0.45">
      <c r="A120" t="s">
        <v>115</v>
      </c>
      <c r="B120" t="s">
        <v>70</v>
      </c>
      <c r="C120" s="6">
        <v>4</v>
      </c>
      <c r="D120" s="6">
        <v>4</v>
      </c>
      <c r="E120" s="6">
        <v>4</v>
      </c>
      <c r="F120" s="6">
        <v>4</v>
      </c>
      <c r="G120" s="6">
        <v>4</v>
      </c>
      <c r="H120" s="6">
        <v>4</v>
      </c>
      <c r="I120" s="6">
        <v>4</v>
      </c>
      <c r="J120" s="6">
        <v>4</v>
      </c>
      <c r="K120" s="6">
        <v>4</v>
      </c>
      <c r="L120" s="6">
        <v>4</v>
      </c>
      <c r="M120" s="6">
        <v>4</v>
      </c>
      <c r="N120" s="6">
        <v>4</v>
      </c>
      <c r="O120" s="6">
        <v>4</v>
      </c>
      <c r="P120" s="6">
        <v>4</v>
      </c>
      <c r="Q120" s="6">
        <v>4</v>
      </c>
      <c r="R120" s="6">
        <v>4</v>
      </c>
      <c r="S120" s="6">
        <v>4</v>
      </c>
      <c r="T120" s="6">
        <v>4</v>
      </c>
    </row>
    <row r="121" spans="1:20" x14ac:dyDescent="0.45">
      <c r="A121" t="s">
        <v>115</v>
      </c>
      <c r="B121" t="s">
        <v>142</v>
      </c>
      <c r="C121" s="6">
        <v>7</v>
      </c>
      <c r="D121" s="6">
        <v>6</v>
      </c>
      <c r="E121" s="6">
        <v>4</v>
      </c>
      <c r="F121" s="6">
        <v>4</v>
      </c>
      <c r="G121" s="6">
        <v>4</v>
      </c>
      <c r="H121" s="6">
        <v>4</v>
      </c>
      <c r="I121" s="6">
        <v>4</v>
      </c>
      <c r="J121" s="6">
        <v>4</v>
      </c>
      <c r="K121" s="6">
        <v>4</v>
      </c>
      <c r="L121" s="6">
        <v>4</v>
      </c>
      <c r="M121" s="6">
        <v>16</v>
      </c>
      <c r="N121" s="6">
        <v>5</v>
      </c>
      <c r="O121" s="6">
        <v>18</v>
      </c>
      <c r="P121" s="6">
        <v>16</v>
      </c>
      <c r="Q121" s="6">
        <v>4</v>
      </c>
      <c r="R121" s="6">
        <v>6</v>
      </c>
      <c r="S121" s="6">
        <v>4</v>
      </c>
      <c r="T121" s="6">
        <v>19</v>
      </c>
    </row>
  </sheetData>
  <pageMargins left="0.7" right="0.7" top="0.75" bottom="0.75" header="0.3" footer="0.3"/>
  <pageSetup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F51"/>
  <sheetViews>
    <sheetView workbookViewId="0">
      <selection activeCell="C7" sqref="C7"/>
    </sheetView>
  </sheetViews>
  <sheetFormatPr defaultRowHeight="14.25" x14ac:dyDescent="0.45"/>
  <cols>
    <col min="2" max="2" width="16.73046875" customWidth="1"/>
    <col min="3" max="3" width="16.1328125" customWidth="1"/>
    <col min="4" max="4" width="17.73046875" customWidth="1"/>
    <col min="5" max="5" width="20" customWidth="1"/>
  </cols>
  <sheetData>
    <row r="1" spans="1:6" x14ac:dyDescent="0.45">
      <c r="A1" t="s">
        <v>87</v>
      </c>
      <c r="B1" t="s">
        <v>88</v>
      </c>
      <c r="C1" t="s">
        <v>93</v>
      </c>
      <c r="D1" t="s">
        <v>84</v>
      </c>
      <c r="E1" t="s">
        <v>85</v>
      </c>
      <c r="F1" t="s">
        <v>86</v>
      </c>
    </row>
    <row r="2" spans="1:6" x14ac:dyDescent="0.45">
      <c r="A2" t="s">
        <v>151</v>
      </c>
      <c r="B2" t="s">
        <v>89</v>
      </c>
      <c r="C2" t="s">
        <v>94</v>
      </c>
      <c r="D2" s="6">
        <v>0.92153686285018921</v>
      </c>
      <c r="E2" s="6">
        <v>0.97431904077529907</v>
      </c>
      <c r="F2" s="6">
        <v>0.94582659006118774</v>
      </c>
    </row>
    <row r="3" spans="1:6" x14ac:dyDescent="0.45">
      <c r="A3" t="s">
        <v>151</v>
      </c>
      <c r="B3" t="s">
        <v>89</v>
      </c>
      <c r="C3" t="s">
        <v>95</v>
      </c>
      <c r="D3" s="6">
        <v>0.87440413236618042</v>
      </c>
      <c r="E3" s="6">
        <v>0.94469326734542847</v>
      </c>
      <c r="F3" s="6">
        <v>0.92559587955474854</v>
      </c>
    </row>
    <row r="4" spans="1:6" x14ac:dyDescent="0.45">
      <c r="A4" t="s">
        <v>151</v>
      </c>
      <c r="B4" t="s">
        <v>90</v>
      </c>
      <c r="C4" t="s">
        <v>96</v>
      </c>
      <c r="D4" s="6">
        <v>0.87117248773574829</v>
      </c>
      <c r="E4" s="6">
        <v>0.94338858127593994</v>
      </c>
      <c r="F4" s="6">
        <v>0.92345035076141357</v>
      </c>
    </row>
    <row r="5" spans="1:6" x14ac:dyDescent="0.45">
      <c r="A5" t="s">
        <v>151</v>
      </c>
      <c r="B5" t="s">
        <v>90</v>
      </c>
      <c r="C5" t="s">
        <v>97</v>
      </c>
      <c r="D5" s="6">
        <v>0.91113108396530151</v>
      </c>
      <c r="E5" s="6">
        <v>0.96528768539428711</v>
      </c>
      <c r="F5" s="6">
        <v>0.94389587640762329</v>
      </c>
    </row>
    <row r="6" spans="1:6" x14ac:dyDescent="0.45">
      <c r="A6" t="s">
        <v>151</v>
      </c>
      <c r="B6" t="s">
        <v>90</v>
      </c>
      <c r="C6" t="s">
        <v>83</v>
      </c>
      <c r="D6" s="6">
        <v>0.92689293622970581</v>
      </c>
      <c r="E6" s="6">
        <v>0.9795805811882019</v>
      </c>
      <c r="F6" s="6">
        <v>0.94621407985687256</v>
      </c>
    </row>
    <row r="7" spans="1:6" x14ac:dyDescent="0.45">
      <c r="A7" t="s">
        <v>151</v>
      </c>
      <c r="B7" t="s">
        <v>90</v>
      </c>
      <c r="C7" t="s">
        <v>70</v>
      </c>
      <c r="D7" s="6">
        <v>0.93235450983047485</v>
      </c>
      <c r="E7" s="6">
        <v>0.97371304035186768</v>
      </c>
      <c r="F7" s="6">
        <v>0.95752489566802979</v>
      </c>
    </row>
    <row r="8" spans="1:6" x14ac:dyDescent="0.45">
      <c r="A8" t="s">
        <v>151</v>
      </c>
      <c r="B8" t="s">
        <v>90</v>
      </c>
      <c r="C8" t="s">
        <v>142</v>
      </c>
      <c r="D8" s="6">
        <v>0.88685119152069092</v>
      </c>
      <c r="E8" s="6">
        <v>0.95741504430770874</v>
      </c>
      <c r="F8" s="6">
        <v>0.92629760503768921</v>
      </c>
    </row>
    <row r="9" spans="1:6" x14ac:dyDescent="0.45">
      <c r="A9" t="s">
        <v>151</v>
      </c>
      <c r="B9" t="s">
        <v>91</v>
      </c>
      <c r="C9" t="s">
        <v>135</v>
      </c>
      <c r="D9" s="6">
        <v>0.94486689567565918</v>
      </c>
      <c r="E9" s="6">
        <v>0.99599200487136841</v>
      </c>
      <c r="F9" s="6">
        <v>0.9486691951751709</v>
      </c>
    </row>
    <row r="10" spans="1:6" x14ac:dyDescent="0.45">
      <c r="A10" t="s">
        <v>151</v>
      </c>
      <c r="B10" t="s">
        <v>91</v>
      </c>
      <c r="C10" t="s">
        <v>136</v>
      </c>
      <c r="D10" s="6">
        <v>0.84831458330154419</v>
      </c>
      <c r="E10" s="6">
        <v>0.94375002384185791</v>
      </c>
      <c r="F10" s="6">
        <v>0.89887642860412598</v>
      </c>
    </row>
    <row r="11" spans="1:6" x14ac:dyDescent="0.45">
      <c r="A11" t="s">
        <v>151</v>
      </c>
      <c r="B11" t="s">
        <v>91</v>
      </c>
      <c r="C11" t="s">
        <v>99</v>
      </c>
      <c r="D11" s="6">
        <v>0.82788670063018799</v>
      </c>
      <c r="E11" s="6">
        <v>0.94059407711029053</v>
      </c>
      <c r="F11" s="6">
        <v>0.88017427921295166</v>
      </c>
    </row>
    <row r="12" spans="1:6" x14ac:dyDescent="0.45">
      <c r="A12" t="s">
        <v>151</v>
      </c>
      <c r="B12" t="s">
        <v>91</v>
      </c>
      <c r="C12" t="s">
        <v>100</v>
      </c>
      <c r="D12" s="6">
        <v>0.8888888955116272</v>
      </c>
      <c r="E12" s="6">
        <v>0.97921478748321533</v>
      </c>
      <c r="F12" s="6">
        <v>0.90775680541992188</v>
      </c>
    </row>
    <row r="13" spans="1:6" x14ac:dyDescent="0.45">
      <c r="A13" t="s">
        <v>151</v>
      </c>
      <c r="B13" t="s">
        <v>91</v>
      </c>
      <c r="C13" t="s">
        <v>101</v>
      </c>
      <c r="D13" s="6">
        <v>0.97382199764251709</v>
      </c>
      <c r="E13" s="6">
        <v>0.98153036832809448</v>
      </c>
      <c r="F13" s="6">
        <v>0.99214661121368408</v>
      </c>
    </row>
    <row r="14" spans="1:6" x14ac:dyDescent="0.45">
      <c r="A14" t="s">
        <v>151</v>
      </c>
      <c r="B14" t="s">
        <v>91</v>
      </c>
      <c r="C14" t="s">
        <v>102</v>
      </c>
      <c r="D14" s="6">
        <v>0.80851066112518311</v>
      </c>
      <c r="E14" s="6">
        <v>0.96759259700775146</v>
      </c>
      <c r="F14" s="6">
        <v>0.8355899453163147</v>
      </c>
    </row>
    <row r="15" spans="1:6" x14ac:dyDescent="0.45">
      <c r="A15" t="s">
        <v>151</v>
      </c>
      <c r="B15" t="s">
        <v>91</v>
      </c>
      <c r="C15" t="s">
        <v>103</v>
      </c>
      <c r="D15" s="6">
        <v>0.91361254453659058</v>
      </c>
      <c r="E15" s="6">
        <v>0.98866856098175049</v>
      </c>
      <c r="F15" s="6">
        <v>0.92408376932144165</v>
      </c>
    </row>
    <row r="16" spans="1:6" x14ac:dyDescent="0.45">
      <c r="A16" t="s">
        <v>151</v>
      </c>
      <c r="B16" t="s">
        <v>91</v>
      </c>
      <c r="C16" t="s">
        <v>137</v>
      </c>
      <c r="D16" s="6">
        <v>0.96833330392837524</v>
      </c>
      <c r="E16" s="6">
        <v>0.98809522390365601</v>
      </c>
      <c r="F16" s="6">
        <v>0.98000001907348633</v>
      </c>
    </row>
    <row r="17" spans="1:6" x14ac:dyDescent="0.45">
      <c r="A17" t="s">
        <v>151</v>
      </c>
      <c r="B17" t="s">
        <v>91</v>
      </c>
      <c r="C17" t="s">
        <v>104</v>
      </c>
      <c r="D17" s="6">
        <v>0.86725664138793945</v>
      </c>
      <c r="E17" s="6">
        <v>0.96078431606292725</v>
      </c>
      <c r="F17" s="6">
        <v>0.90265488624572754</v>
      </c>
    </row>
    <row r="18" spans="1:6" x14ac:dyDescent="0.45">
      <c r="A18" t="s">
        <v>151</v>
      </c>
      <c r="B18" t="s">
        <v>91</v>
      </c>
      <c r="C18" t="s">
        <v>105</v>
      </c>
      <c r="D18" s="6">
        <v>0.93169397115707397</v>
      </c>
      <c r="E18" s="6">
        <v>0.98270893096923828</v>
      </c>
      <c r="F18" s="6">
        <v>0.94808745384216309</v>
      </c>
    </row>
    <row r="19" spans="1:6" x14ac:dyDescent="0.45">
      <c r="A19" t="s">
        <v>151</v>
      </c>
      <c r="B19" t="s">
        <v>91</v>
      </c>
      <c r="C19" t="s">
        <v>138</v>
      </c>
      <c r="D19" s="6">
        <v>0.92091834545135498</v>
      </c>
      <c r="E19" s="6">
        <v>0.97567570209503174</v>
      </c>
      <c r="F19" s="6">
        <v>0.94387757778167725</v>
      </c>
    </row>
    <row r="20" spans="1:6" x14ac:dyDescent="0.45">
      <c r="A20" t="s">
        <v>151</v>
      </c>
      <c r="B20" t="s">
        <v>91</v>
      </c>
      <c r="C20" t="s">
        <v>139</v>
      </c>
      <c r="D20" s="6">
        <v>0.8731343150138855</v>
      </c>
      <c r="E20" s="6">
        <v>0.95901638269424438</v>
      </c>
      <c r="F20" s="6">
        <v>0.91044777631759644</v>
      </c>
    </row>
    <row r="21" spans="1:6" x14ac:dyDescent="0.45">
      <c r="A21" t="s">
        <v>151</v>
      </c>
      <c r="B21" t="s">
        <v>91</v>
      </c>
      <c r="C21" t="s">
        <v>107</v>
      </c>
      <c r="D21" s="6">
        <v>0.91090911626815796</v>
      </c>
      <c r="E21" s="6">
        <v>0.99404764175415039</v>
      </c>
      <c r="F21" s="6">
        <v>0.91636365652084351</v>
      </c>
    </row>
    <row r="22" spans="1:6" x14ac:dyDescent="0.45">
      <c r="A22" t="s">
        <v>151</v>
      </c>
      <c r="B22" t="s">
        <v>91</v>
      </c>
      <c r="C22" t="s">
        <v>108</v>
      </c>
      <c r="D22" s="6">
        <v>0.9397590160369873</v>
      </c>
      <c r="E22" s="6">
        <v>0.98984771966934204</v>
      </c>
      <c r="F22" s="6">
        <v>0.94939756393432617</v>
      </c>
    </row>
    <row r="23" spans="1:6" x14ac:dyDescent="0.45">
      <c r="A23" t="s">
        <v>151</v>
      </c>
      <c r="B23" t="s">
        <v>91</v>
      </c>
      <c r="C23" t="s">
        <v>109</v>
      </c>
      <c r="D23" s="6">
        <v>0.93081760406494141</v>
      </c>
      <c r="E23" s="6">
        <v>0.9694322943687439</v>
      </c>
      <c r="F23" s="6">
        <v>0.96016770601272583</v>
      </c>
    </row>
    <row r="24" spans="1:6" x14ac:dyDescent="0.45">
      <c r="A24" t="s">
        <v>151</v>
      </c>
      <c r="B24" t="s">
        <v>91</v>
      </c>
      <c r="C24" t="s">
        <v>110</v>
      </c>
      <c r="D24" s="6">
        <v>0.91769039630889893</v>
      </c>
      <c r="E24" s="6">
        <v>0.9443742036819458</v>
      </c>
      <c r="F24" s="6">
        <v>0.97174447774887085</v>
      </c>
    </row>
    <row r="25" spans="1:6" x14ac:dyDescent="0.45">
      <c r="A25" t="s">
        <v>151</v>
      </c>
      <c r="B25" t="s">
        <v>91</v>
      </c>
      <c r="C25" t="s">
        <v>111</v>
      </c>
      <c r="D25" s="6">
        <v>0.88539326190948486</v>
      </c>
      <c r="E25" s="6">
        <v>0.95399516820907593</v>
      </c>
      <c r="F25" s="6">
        <v>0.92808991670608521</v>
      </c>
    </row>
    <row r="26" spans="1:6" x14ac:dyDescent="0.45">
      <c r="A26" t="s">
        <v>151</v>
      </c>
      <c r="B26" t="s">
        <v>91</v>
      </c>
      <c r="C26" t="s">
        <v>140</v>
      </c>
      <c r="D26" s="6">
        <v>0.90712743997573853</v>
      </c>
      <c r="E26" s="6">
        <v>0.92105263471603394</v>
      </c>
      <c r="F26" s="6">
        <v>0.98488122224807739</v>
      </c>
    </row>
    <row r="27" spans="1:6" x14ac:dyDescent="0.45">
      <c r="A27" t="s">
        <v>151</v>
      </c>
      <c r="B27" t="s">
        <v>91</v>
      </c>
      <c r="C27" t="s">
        <v>112</v>
      </c>
      <c r="D27" s="6">
        <v>0.92810457944869995</v>
      </c>
      <c r="E27" s="6">
        <v>0.95302015542984009</v>
      </c>
      <c r="F27" s="6">
        <v>0.97385621070861816</v>
      </c>
    </row>
    <row r="28" spans="1:6" x14ac:dyDescent="0.45">
      <c r="A28" t="s">
        <v>151</v>
      </c>
      <c r="B28" t="s">
        <v>91</v>
      </c>
      <c r="C28" t="s">
        <v>141</v>
      </c>
      <c r="D28" s="6">
        <v>0.92429578304290771</v>
      </c>
      <c r="E28" s="6">
        <v>0.94594591856002808</v>
      </c>
      <c r="F28" s="6">
        <v>0.97711265087127686</v>
      </c>
    </row>
    <row r="29" spans="1:6" x14ac:dyDescent="0.45">
      <c r="A29" t="s">
        <v>151</v>
      </c>
      <c r="B29" t="s">
        <v>91</v>
      </c>
      <c r="C29" t="s">
        <v>98</v>
      </c>
      <c r="D29" s="6">
        <v>0.94235032796859741</v>
      </c>
      <c r="E29" s="6">
        <v>0.9883720874786377</v>
      </c>
      <c r="F29" s="6">
        <v>0.95343679189682007</v>
      </c>
    </row>
    <row r="30" spans="1:6" x14ac:dyDescent="0.45">
      <c r="A30" t="s">
        <v>151</v>
      </c>
      <c r="B30" t="s">
        <v>91</v>
      </c>
      <c r="C30" t="s">
        <v>113</v>
      </c>
      <c r="D30" s="6">
        <v>0.85016286373138428</v>
      </c>
      <c r="E30" s="6">
        <v>0.95604395866394043</v>
      </c>
      <c r="F30" s="6">
        <v>0.88925081491470337</v>
      </c>
    </row>
    <row r="31" spans="1:6" x14ac:dyDescent="0.45">
      <c r="A31" t="s">
        <v>151</v>
      </c>
      <c r="B31" t="s">
        <v>91</v>
      </c>
      <c r="C31" t="s">
        <v>114</v>
      </c>
      <c r="D31" s="6">
        <v>0.94680851697921753</v>
      </c>
      <c r="E31" s="6">
        <v>0.96739131212234497</v>
      </c>
      <c r="F31" s="6">
        <v>0.97872340679168701</v>
      </c>
    </row>
    <row r="32" spans="1:6" x14ac:dyDescent="0.45">
      <c r="A32" t="s">
        <v>151</v>
      </c>
      <c r="B32" t="s">
        <v>91</v>
      </c>
      <c r="C32" t="s">
        <v>115</v>
      </c>
      <c r="D32" s="6">
        <v>0.83111113309860229</v>
      </c>
      <c r="E32" s="6">
        <v>0.89047616720199585</v>
      </c>
      <c r="F32" s="6">
        <v>0.93333333730697632</v>
      </c>
    </row>
    <row r="33" spans="1:6" x14ac:dyDescent="0.45">
      <c r="A33" t="s">
        <v>151</v>
      </c>
      <c r="B33" t="s">
        <v>92</v>
      </c>
      <c r="C33" t="s">
        <v>119</v>
      </c>
      <c r="D33" s="6">
        <v>0.89705884456634521</v>
      </c>
      <c r="E33" s="6">
        <v>0.95461660623550415</v>
      </c>
      <c r="F33" s="6">
        <v>0.93970590829849243</v>
      </c>
    </row>
    <row r="34" spans="1:6" x14ac:dyDescent="0.45">
      <c r="A34" t="s">
        <v>151</v>
      </c>
      <c r="B34" t="s">
        <v>92</v>
      </c>
      <c r="C34" t="s">
        <v>129</v>
      </c>
      <c r="D34" s="6">
        <v>0.90697675943374634</v>
      </c>
      <c r="E34" s="6">
        <v>0.97014927864074707</v>
      </c>
      <c r="F34" s="6">
        <v>0.934883713722229</v>
      </c>
    </row>
    <row r="35" spans="1:6" x14ac:dyDescent="0.45">
      <c r="A35" t="s">
        <v>151</v>
      </c>
      <c r="B35" t="s">
        <v>92</v>
      </c>
      <c r="C35" t="s">
        <v>120</v>
      </c>
      <c r="D35" s="6">
        <v>0.89982110261917114</v>
      </c>
      <c r="E35" s="6">
        <v>0.95992368459701538</v>
      </c>
      <c r="F35" s="6">
        <v>0.93738818168640137</v>
      </c>
    </row>
    <row r="36" spans="1:6" x14ac:dyDescent="0.45">
      <c r="A36" t="s">
        <v>151</v>
      </c>
      <c r="B36" t="s">
        <v>92</v>
      </c>
      <c r="C36" t="s">
        <v>117</v>
      </c>
      <c r="D36" s="6">
        <v>0.89464592933654785</v>
      </c>
      <c r="E36" s="6">
        <v>0.96641790866851807</v>
      </c>
      <c r="F36" s="6">
        <v>0.92573404312133789</v>
      </c>
    </row>
    <row r="37" spans="1:6" x14ac:dyDescent="0.45">
      <c r="A37" t="s">
        <v>151</v>
      </c>
      <c r="B37" t="s">
        <v>92</v>
      </c>
      <c r="C37" t="s">
        <v>152</v>
      </c>
      <c r="D37" s="6">
        <v>0.95121949911117554</v>
      </c>
      <c r="E37" s="6">
        <v>0.99363058805465698</v>
      </c>
      <c r="F37" s="6">
        <v>0.957317054271698</v>
      </c>
    </row>
    <row r="38" spans="1:6" x14ac:dyDescent="0.45">
      <c r="A38" t="s">
        <v>151</v>
      </c>
      <c r="B38" t="s">
        <v>92</v>
      </c>
      <c r="C38" t="s">
        <v>153</v>
      </c>
      <c r="D38" s="6">
        <v>0.93345654010772705</v>
      </c>
      <c r="E38" s="6">
        <v>0.99019604921340942</v>
      </c>
      <c r="F38" s="6">
        <v>0.94269871711730957</v>
      </c>
    </row>
    <row r="39" spans="1:6" x14ac:dyDescent="0.45">
      <c r="A39" t="s">
        <v>151</v>
      </c>
      <c r="B39" t="s">
        <v>92</v>
      </c>
      <c r="C39" t="s">
        <v>125</v>
      </c>
      <c r="D39" s="6">
        <v>0.88656193017959595</v>
      </c>
      <c r="E39" s="6">
        <v>0.96030247211456299</v>
      </c>
      <c r="F39" s="6">
        <v>0.92321115732192993</v>
      </c>
    </row>
    <row r="40" spans="1:6" x14ac:dyDescent="0.45">
      <c r="A40" t="s">
        <v>151</v>
      </c>
      <c r="B40" t="s">
        <v>92</v>
      </c>
      <c r="C40" t="s">
        <v>116</v>
      </c>
      <c r="D40" s="6">
        <v>0.91754388809204102</v>
      </c>
      <c r="E40" s="6">
        <v>0.9757462739944458</v>
      </c>
      <c r="F40" s="6">
        <v>0.94035089015960693</v>
      </c>
    </row>
    <row r="41" spans="1:6" x14ac:dyDescent="0.45">
      <c r="A41" t="s">
        <v>151</v>
      </c>
      <c r="B41" t="s">
        <v>92</v>
      </c>
      <c r="C41" t="s">
        <v>123</v>
      </c>
      <c r="D41" s="6">
        <v>0.9190140962600708</v>
      </c>
      <c r="E41" s="6">
        <v>0.97570091485977173</v>
      </c>
      <c r="F41" s="6">
        <v>0.94190138578414917</v>
      </c>
    </row>
    <row r="42" spans="1:6" x14ac:dyDescent="0.45">
      <c r="A42" t="s">
        <v>151</v>
      </c>
      <c r="B42" t="s">
        <v>92</v>
      </c>
      <c r="C42" t="s">
        <v>124</v>
      </c>
      <c r="D42" s="6">
        <v>0.94704681634902954</v>
      </c>
      <c r="E42" s="6">
        <v>0.98308670520782471</v>
      </c>
      <c r="F42" s="6">
        <v>0.96334010362625122</v>
      </c>
    </row>
    <row r="43" spans="1:6" x14ac:dyDescent="0.45">
      <c r="A43" t="s">
        <v>151</v>
      </c>
      <c r="B43" t="s">
        <v>92</v>
      </c>
      <c r="C43" t="s">
        <v>126</v>
      </c>
      <c r="D43" s="6">
        <v>0.86692756414413452</v>
      </c>
      <c r="E43" s="6">
        <v>0.92774868011474609</v>
      </c>
      <c r="F43" s="6">
        <v>0.93444228172302246</v>
      </c>
    </row>
    <row r="44" spans="1:6" x14ac:dyDescent="0.45">
      <c r="A44" t="s">
        <v>151</v>
      </c>
      <c r="B44" t="s">
        <v>92</v>
      </c>
      <c r="C44" t="s">
        <v>118</v>
      </c>
      <c r="D44" s="6">
        <v>0.90924370288848877</v>
      </c>
      <c r="E44" s="6">
        <v>0.97477477788925171</v>
      </c>
      <c r="F44" s="6">
        <v>0.93277311325073242</v>
      </c>
    </row>
    <row r="45" spans="1:6" x14ac:dyDescent="0.45">
      <c r="A45" t="s">
        <v>151</v>
      </c>
      <c r="B45" t="s">
        <v>92</v>
      </c>
      <c r="C45" t="s">
        <v>130</v>
      </c>
      <c r="D45" s="6">
        <v>0.89807164669036865</v>
      </c>
      <c r="E45" s="6">
        <v>0.96165192127227783</v>
      </c>
      <c r="F45" s="6">
        <v>0.93388432264328003</v>
      </c>
    </row>
    <row r="46" spans="1:6" x14ac:dyDescent="0.45">
      <c r="A46" t="s">
        <v>151</v>
      </c>
      <c r="B46" t="s">
        <v>92</v>
      </c>
      <c r="C46" t="s">
        <v>128</v>
      </c>
      <c r="D46" s="6">
        <v>0.88217520713806152</v>
      </c>
      <c r="E46" s="6">
        <v>0.93390190601348877</v>
      </c>
      <c r="F46" s="6">
        <v>0.94461226463317871</v>
      </c>
    </row>
    <row r="47" spans="1:6" x14ac:dyDescent="0.45">
      <c r="A47" t="s">
        <v>151</v>
      </c>
      <c r="B47" t="s">
        <v>92</v>
      </c>
      <c r="C47" t="s">
        <v>121</v>
      </c>
      <c r="D47" s="6">
        <v>0.93090909719467163</v>
      </c>
      <c r="E47" s="6">
        <v>0.97523808479309082</v>
      </c>
      <c r="F47" s="6">
        <v>0.95454543828964233</v>
      </c>
    </row>
    <row r="48" spans="1:6" x14ac:dyDescent="0.45">
      <c r="A48" t="s">
        <v>151</v>
      </c>
      <c r="B48" t="s">
        <v>92</v>
      </c>
      <c r="C48" t="s">
        <v>154</v>
      </c>
      <c r="D48" s="6">
        <v>0.92957746982574463</v>
      </c>
      <c r="E48" s="6">
        <v>0.98324024677276611</v>
      </c>
      <c r="F48" s="6">
        <v>0.94542253017425537</v>
      </c>
    </row>
    <row r="49" spans="1:6" x14ac:dyDescent="0.45">
      <c r="A49" t="s">
        <v>151</v>
      </c>
      <c r="B49" t="s">
        <v>92</v>
      </c>
      <c r="C49" t="s">
        <v>122</v>
      </c>
      <c r="D49" s="6">
        <v>0.90118575096130371</v>
      </c>
      <c r="E49" s="6">
        <v>0.98275864124298096</v>
      </c>
      <c r="F49" s="6">
        <v>0.9169960618019104</v>
      </c>
    </row>
    <row r="50" spans="1:6" x14ac:dyDescent="0.45">
      <c r="A50" t="s">
        <v>151</v>
      </c>
      <c r="B50" t="s">
        <v>92</v>
      </c>
      <c r="C50" t="s">
        <v>127</v>
      </c>
      <c r="D50" s="6">
        <v>0.85520833730697632</v>
      </c>
      <c r="E50" s="6">
        <v>0.92978483438491821</v>
      </c>
      <c r="F50" s="6">
        <v>0.91979163885116577</v>
      </c>
    </row>
    <row r="51" spans="1:6" x14ac:dyDescent="0.45">
      <c r="A51" t="s">
        <v>151</v>
      </c>
      <c r="B51" t="s">
        <v>151</v>
      </c>
      <c r="C51" t="s">
        <v>151</v>
      </c>
      <c r="D51" s="6">
        <v>0.90196245908737183</v>
      </c>
      <c r="E51" s="6">
        <v>0.96217060089111328</v>
      </c>
      <c r="F51" s="6">
        <v>0.93742465972900391</v>
      </c>
    </row>
  </sheetData>
  <pageMargins left="0.7" right="0.7" top="0.75" bottom="0.75" header="0.3" footer="0.3"/>
  <pageSetup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U125"/>
  <sheetViews>
    <sheetView topLeftCell="G1" workbookViewId="0">
      <selection activeCell="C62" sqref="C1:T1048576"/>
    </sheetView>
  </sheetViews>
  <sheetFormatPr defaultRowHeight="14.25" x14ac:dyDescent="0.45"/>
  <cols>
    <col min="2" max="2" width="22.59765625" bestFit="1" customWidth="1"/>
  </cols>
  <sheetData>
    <row r="1" spans="1:21" x14ac:dyDescent="0.45">
      <c r="A1" t="s">
        <v>149</v>
      </c>
      <c r="B1" t="s">
        <v>150</v>
      </c>
      <c r="C1" t="s">
        <v>71</v>
      </c>
      <c r="D1" t="s">
        <v>72</v>
      </c>
      <c r="E1" t="s">
        <v>73</v>
      </c>
      <c r="F1" t="s">
        <v>143</v>
      </c>
      <c r="G1" t="s">
        <v>144</v>
      </c>
      <c r="H1" t="s">
        <v>145</v>
      </c>
      <c r="I1" t="s">
        <v>146</v>
      </c>
      <c r="J1" t="s">
        <v>74</v>
      </c>
      <c r="K1" t="s">
        <v>147</v>
      </c>
      <c r="L1" t="s">
        <v>75</v>
      </c>
      <c r="M1" t="s">
        <v>76</v>
      </c>
      <c r="N1" t="s">
        <v>77</v>
      </c>
      <c r="O1" t="s">
        <v>78</v>
      </c>
      <c r="P1" t="s">
        <v>79</v>
      </c>
      <c r="Q1" t="s">
        <v>80</v>
      </c>
      <c r="R1" t="s">
        <v>148</v>
      </c>
      <c r="S1" t="s">
        <v>81</v>
      </c>
      <c r="T1" t="s">
        <v>82</v>
      </c>
      <c r="U1" t="s">
        <v>159</v>
      </c>
    </row>
    <row r="2" spans="1:21" x14ac:dyDescent="0.45">
      <c r="A2" t="s">
        <v>135</v>
      </c>
      <c r="B2" t="s">
        <v>96</v>
      </c>
      <c r="C2" s="6">
        <v>4</v>
      </c>
      <c r="D2" s="6">
        <v>5</v>
      </c>
      <c r="E2" s="6">
        <v>9</v>
      </c>
      <c r="F2" s="6">
        <v>6</v>
      </c>
      <c r="G2" s="6">
        <v>2</v>
      </c>
      <c r="H2" s="6">
        <v>3</v>
      </c>
      <c r="I2" s="6">
        <v>3</v>
      </c>
      <c r="J2" s="6">
        <v>2</v>
      </c>
      <c r="K2" s="6">
        <v>6</v>
      </c>
      <c r="L2" s="6">
        <v>1</v>
      </c>
      <c r="M2" s="6">
        <v>30</v>
      </c>
      <c r="N2" s="6">
        <v>7</v>
      </c>
      <c r="O2" s="6">
        <v>16</v>
      </c>
      <c r="P2" s="6">
        <v>80</v>
      </c>
      <c r="Q2" s="6">
        <v>6</v>
      </c>
      <c r="R2" s="6">
        <v>7</v>
      </c>
      <c r="S2" s="6">
        <v>4</v>
      </c>
      <c r="T2" s="6">
        <v>12</v>
      </c>
      <c r="U2" s="6">
        <v>1</v>
      </c>
    </row>
    <row r="3" spans="1:21" x14ac:dyDescent="0.45">
      <c r="A3" t="s">
        <v>135</v>
      </c>
      <c r="B3" t="s">
        <v>97</v>
      </c>
      <c r="C3" s="6">
        <v>9</v>
      </c>
      <c r="D3" s="6">
        <v>6</v>
      </c>
      <c r="E3" s="6">
        <v>7</v>
      </c>
      <c r="F3" s="6">
        <v>7</v>
      </c>
      <c r="G3" s="6">
        <v>4</v>
      </c>
      <c r="H3" s="6">
        <v>6</v>
      </c>
      <c r="I3" s="6">
        <v>7</v>
      </c>
      <c r="J3" s="6">
        <v>4</v>
      </c>
      <c r="K3" s="6">
        <v>7</v>
      </c>
      <c r="L3" s="6">
        <v>4</v>
      </c>
      <c r="M3" s="6">
        <v>14</v>
      </c>
      <c r="N3" s="6">
        <v>12</v>
      </c>
      <c r="O3" s="6">
        <v>11</v>
      </c>
      <c r="P3" s="6">
        <v>8</v>
      </c>
      <c r="Q3" s="6">
        <v>7</v>
      </c>
      <c r="R3" s="6">
        <v>7</v>
      </c>
      <c r="S3" s="6">
        <v>6</v>
      </c>
      <c r="T3" s="6">
        <v>11</v>
      </c>
      <c r="U3" s="6">
        <v>1</v>
      </c>
    </row>
    <row r="4" spans="1:21" x14ac:dyDescent="0.45">
      <c r="A4" t="s">
        <v>135</v>
      </c>
      <c r="B4" t="s">
        <v>158</v>
      </c>
      <c r="C4" s="6">
        <v>10</v>
      </c>
      <c r="D4" s="6">
        <v>10</v>
      </c>
      <c r="E4" s="6">
        <v>11</v>
      </c>
      <c r="F4" s="6">
        <v>9</v>
      </c>
      <c r="G4" s="6">
        <v>9</v>
      </c>
      <c r="H4" s="6">
        <v>5</v>
      </c>
      <c r="I4" s="6">
        <v>10</v>
      </c>
      <c r="J4" s="6">
        <v>9</v>
      </c>
      <c r="K4" s="6">
        <v>9</v>
      </c>
      <c r="L4" s="6">
        <v>7</v>
      </c>
      <c r="M4" s="6">
        <v>13</v>
      </c>
      <c r="N4" s="6">
        <v>8</v>
      </c>
      <c r="O4" s="6">
        <v>7</v>
      </c>
      <c r="P4" s="6">
        <v>7</v>
      </c>
      <c r="Q4" s="6">
        <v>8</v>
      </c>
      <c r="R4" s="6">
        <v>6</v>
      </c>
      <c r="S4" s="6">
        <v>8</v>
      </c>
      <c r="T4" s="6">
        <v>10</v>
      </c>
      <c r="U4" s="6">
        <v>1</v>
      </c>
    </row>
    <row r="5" spans="1:21" x14ac:dyDescent="0.45">
      <c r="A5" t="s">
        <v>136</v>
      </c>
      <c r="B5" t="s">
        <v>96</v>
      </c>
      <c r="C5" s="6">
        <v>7</v>
      </c>
      <c r="D5" s="6"/>
      <c r="E5" s="6">
        <v>3</v>
      </c>
      <c r="F5" s="6">
        <v>3</v>
      </c>
      <c r="G5" s="6">
        <v>3</v>
      </c>
      <c r="H5" s="6">
        <v>4</v>
      </c>
      <c r="I5" s="6">
        <v>5</v>
      </c>
      <c r="J5" s="6">
        <v>4</v>
      </c>
      <c r="K5" s="6"/>
      <c r="L5" s="6">
        <v>4</v>
      </c>
      <c r="M5" s="6">
        <v>10</v>
      </c>
      <c r="N5" s="6">
        <v>6</v>
      </c>
      <c r="O5" s="6">
        <v>9</v>
      </c>
      <c r="P5" s="6">
        <v>32</v>
      </c>
      <c r="Q5" s="6">
        <v>8</v>
      </c>
      <c r="R5" s="6">
        <v>6</v>
      </c>
      <c r="S5" s="6">
        <v>7</v>
      </c>
      <c r="T5" s="6">
        <v>9</v>
      </c>
      <c r="U5" s="6">
        <v>2</v>
      </c>
    </row>
    <row r="6" spans="1:21" x14ac:dyDescent="0.45">
      <c r="A6" t="s">
        <v>136</v>
      </c>
      <c r="B6" t="s">
        <v>97</v>
      </c>
      <c r="C6" s="6">
        <v>2</v>
      </c>
      <c r="D6" s="6">
        <v>3</v>
      </c>
      <c r="E6" s="6">
        <v>7</v>
      </c>
      <c r="F6" s="6">
        <v>5</v>
      </c>
      <c r="G6" s="6">
        <v>5</v>
      </c>
      <c r="H6" s="6">
        <v>5</v>
      </c>
      <c r="I6" s="6">
        <v>9</v>
      </c>
      <c r="J6" s="6">
        <v>4</v>
      </c>
      <c r="K6" s="6">
        <v>1</v>
      </c>
      <c r="L6" s="6">
        <v>4</v>
      </c>
      <c r="M6" s="6">
        <v>11</v>
      </c>
      <c r="N6" s="6">
        <v>6</v>
      </c>
      <c r="O6" s="6">
        <v>5</v>
      </c>
      <c r="P6" s="6">
        <v>7</v>
      </c>
      <c r="Q6" s="6">
        <v>4</v>
      </c>
      <c r="R6" s="6">
        <v>7</v>
      </c>
      <c r="S6" s="6">
        <v>5</v>
      </c>
      <c r="T6" s="6">
        <v>3</v>
      </c>
      <c r="U6" s="6">
        <v>2</v>
      </c>
    </row>
    <row r="7" spans="1:21" x14ac:dyDescent="0.45">
      <c r="A7" t="s">
        <v>136</v>
      </c>
      <c r="B7" t="s">
        <v>158</v>
      </c>
      <c r="C7" s="6">
        <v>9</v>
      </c>
      <c r="D7" s="6">
        <v>2</v>
      </c>
      <c r="E7" s="6">
        <v>1</v>
      </c>
      <c r="F7" s="6">
        <v>3</v>
      </c>
      <c r="G7" s="6">
        <v>10</v>
      </c>
      <c r="H7" s="6">
        <v>5</v>
      </c>
      <c r="I7" s="6">
        <v>3</v>
      </c>
      <c r="J7" s="6">
        <v>9</v>
      </c>
      <c r="K7" s="6"/>
      <c r="L7" s="6"/>
      <c r="M7" s="6">
        <v>6</v>
      </c>
      <c r="N7" s="6">
        <v>10</v>
      </c>
      <c r="O7" s="6">
        <v>8</v>
      </c>
      <c r="P7" s="6">
        <v>3</v>
      </c>
      <c r="Q7" s="6">
        <v>8</v>
      </c>
      <c r="R7" s="6">
        <v>4</v>
      </c>
      <c r="S7" s="6"/>
      <c r="T7" s="6">
        <v>8</v>
      </c>
      <c r="U7" s="6">
        <v>2</v>
      </c>
    </row>
    <row r="8" spans="1:21" x14ac:dyDescent="0.45">
      <c r="A8" t="s">
        <v>99</v>
      </c>
      <c r="B8" t="s">
        <v>96</v>
      </c>
      <c r="C8" s="6">
        <v>9</v>
      </c>
      <c r="D8" s="6">
        <v>1</v>
      </c>
      <c r="E8" s="6">
        <v>8</v>
      </c>
      <c r="F8" s="6">
        <v>3</v>
      </c>
      <c r="G8" s="6">
        <v>4</v>
      </c>
      <c r="H8" s="6">
        <v>10</v>
      </c>
      <c r="I8" s="6">
        <v>6</v>
      </c>
      <c r="J8" s="6"/>
      <c r="K8" s="6">
        <v>5</v>
      </c>
      <c r="L8" s="6"/>
      <c r="M8" s="6">
        <v>19</v>
      </c>
      <c r="N8" s="6">
        <v>12</v>
      </c>
      <c r="O8" s="6">
        <v>21</v>
      </c>
      <c r="P8" s="6">
        <v>25</v>
      </c>
      <c r="Q8" s="6">
        <v>7</v>
      </c>
      <c r="R8" s="6">
        <v>9</v>
      </c>
      <c r="S8" s="6">
        <v>12</v>
      </c>
      <c r="T8" s="6">
        <v>18</v>
      </c>
      <c r="U8" s="6">
        <v>3</v>
      </c>
    </row>
    <row r="9" spans="1:21" x14ac:dyDescent="0.45">
      <c r="A9" t="s">
        <v>99</v>
      </c>
      <c r="B9" t="s">
        <v>97</v>
      </c>
      <c r="C9" s="6">
        <v>8</v>
      </c>
      <c r="D9" s="6">
        <v>3</v>
      </c>
      <c r="E9" s="6">
        <v>5</v>
      </c>
      <c r="F9" s="6">
        <v>3</v>
      </c>
      <c r="G9" s="6">
        <v>5</v>
      </c>
      <c r="H9" s="6">
        <v>6</v>
      </c>
      <c r="I9" s="6">
        <v>13</v>
      </c>
      <c r="J9" s="6">
        <v>4</v>
      </c>
      <c r="K9" s="6">
        <v>3</v>
      </c>
      <c r="L9" s="6">
        <v>3</v>
      </c>
      <c r="M9" s="6">
        <v>15</v>
      </c>
      <c r="N9" s="6">
        <v>11</v>
      </c>
      <c r="O9" s="6">
        <v>16</v>
      </c>
      <c r="P9" s="6">
        <v>3</v>
      </c>
      <c r="Q9" s="6">
        <v>11</v>
      </c>
      <c r="R9" s="6">
        <v>3</v>
      </c>
      <c r="S9" s="6">
        <v>2</v>
      </c>
      <c r="T9" s="6">
        <v>11</v>
      </c>
      <c r="U9" s="6">
        <v>3</v>
      </c>
    </row>
    <row r="10" spans="1:21" x14ac:dyDescent="0.45">
      <c r="A10" t="s">
        <v>99</v>
      </c>
      <c r="B10" t="s">
        <v>158</v>
      </c>
      <c r="C10" s="6">
        <v>11</v>
      </c>
      <c r="D10" s="6">
        <v>6</v>
      </c>
      <c r="E10" s="6"/>
      <c r="F10" s="6">
        <v>12</v>
      </c>
      <c r="G10" s="6">
        <v>3</v>
      </c>
      <c r="H10" s="6">
        <v>4</v>
      </c>
      <c r="I10" s="6">
        <v>4</v>
      </c>
      <c r="J10" s="6">
        <v>6</v>
      </c>
      <c r="K10" s="6">
        <v>3</v>
      </c>
      <c r="L10" s="6">
        <v>1</v>
      </c>
      <c r="M10" s="6">
        <v>11</v>
      </c>
      <c r="N10" s="6">
        <v>6</v>
      </c>
      <c r="O10" s="6">
        <v>6</v>
      </c>
      <c r="P10" s="6">
        <v>1</v>
      </c>
      <c r="Q10" s="6">
        <v>1</v>
      </c>
      <c r="R10" s="6">
        <v>2</v>
      </c>
      <c r="S10" s="6">
        <v>1</v>
      </c>
      <c r="T10" s="6">
        <v>8</v>
      </c>
      <c r="U10" s="6">
        <v>3</v>
      </c>
    </row>
    <row r="11" spans="1:21" x14ac:dyDescent="0.45">
      <c r="A11" t="s">
        <v>100</v>
      </c>
      <c r="B11" t="s">
        <v>96</v>
      </c>
      <c r="C11" s="6">
        <v>10</v>
      </c>
      <c r="D11" s="6"/>
      <c r="E11" s="6">
        <v>11</v>
      </c>
      <c r="F11" s="6">
        <v>6</v>
      </c>
      <c r="G11" s="6">
        <v>1</v>
      </c>
      <c r="H11" s="6">
        <v>7</v>
      </c>
      <c r="I11" s="6">
        <v>3</v>
      </c>
      <c r="J11" s="6">
        <v>1</v>
      </c>
      <c r="K11" s="6">
        <v>6</v>
      </c>
      <c r="L11" s="6">
        <v>2</v>
      </c>
      <c r="M11" s="6">
        <v>15</v>
      </c>
      <c r="N11" s="6">
        <v>5</v>
      </c>
      <c r="O11" s="6">
        <v>27</v>
      </c>
      <c r="P11" s="6">
        <v>70</v>
      </c>
      <c r="Q11" s="6">
        <v>9</v>
      </c>
      <c r="R11" s="6">
        <v>9</v>
      </c>
      <c r="S11" s="6">
        <v>4</v>
      </c>
      <c r="T11" s="6">
        <v>20</v>
      </c>
      <c r="U11" s="6">
        <v>4</v>
      </c>
    </row>
    <row r="12" spans="1:21" x14ac:dyDescent="0.45">
      <c r="A12" t="s">
        <v>100</v>
      </c>
      <c r="B12" t="s">
        <v>97</v>
      </c>
      <c r="C12" s="6">
        <v>11</v>
      </c>
      <c r="D12" s="6">
        <v>10</v>
      </c>
      <c r="E12" s="6">
        <v>4</v>
      </c>
      <c r="F12" s="6">
        <v>6</v>
      </c>
      <c r="G12" s="6">
        <v>10</v>
      </c>
      <c r="H12" s="6">
        <v>5</v>
      </c>
      <c r="I12" s="6">
        <v>8</v>
      </c>
      <c r="J12" s="6">
        <v>12</v>
      </c>
      <c r="K12" s="6">
        <v>7</v>
      </c>
      <c r="L12" s="6">
        <v>1</v>
      </c>
      <c r="M12" s="6">
        <v>10</v>
      </c>
      <c r="N12" s="6">
        <v>19</v>
      </c>
      <c r="O12" s="6">
        <v>5</v>
      </c>
      <c r="P12" s="6">
        <v>7</v>
      </c>
      <c r="Q12" s="6">
        <v>10</v>
      </c>
      <c r="R12" s="6">
        <v>10</v>
      </c>
      <c r="S12" s="6">
        <v>1</v>
      </c>
      <c r="T12" s="6">
        <v>21</v>
      </c>
      <c r="U12" s="6">
        <v>4</v>
      </c>
    </row>
    <row r="13" spans="1:21" x14ac:dyDescent="0.45">
      <c r="A13" t="s">
        <v>100</v>
      </c>
      <c r="B13" t="s">
        <v>158</v>
      </c>
      <c r="C13" s="6">
        <v>8</v>
      </c>
      <c r="D13" s="6">
        <v>3</v>
      </c>
      <c r="E13" s="6"/>
      <c r="F13" s="6">
        <v>5</v>
      </c>
      <c r="G13" s="6">
        <v>2</v>
      </c>
      <c r="H13" s="6">
        <v>2</v>
      </c>
      <c r="I13" s="6">
        <v>10</v>
      </c>
      <c r="J13" s="6">
        <v>7</v>
      </c>
      <c r="K13" s="6">
        <v>1</v>
      </c>
      <c r="L13" s="6">
        <v>1</v>
      </c>
      <c r="M13" s="6">
        <v>6</v>
      </c>
      <c r="N13" s="6">
        <v>4</v>
      </c>
      <c r="O13" s="6">
        <v>1</v>
      </c>
      <c r="P13" s="6">
        <v>3</v>
      </c>
      <c r="Q13" s="6">
        <v>3</v>
      </c>
      <c r="R13" s="6">
        <v>1</v>
      </c>
      <c r="S13" s="6"/>
      <c r="T13" s="6">
        <v>4</v>
      </c>
      <c r="U13" s="6">
        <v>4</v>
      </c>
    </row>
    <row r="14" spans="1:21" x14ac:dyDescent="0.45">
      <c r="A14" t="s">
        <v>101</v>
      </c>
      <c r="B14" t="s">
        <v>96</v>
      </c>
      <c r="C14" s="6">
        <v>8</v>
      </c>
      <c r="D14" s="6">
        <v>4</v>
      </c>
      <c r="E14" s="6">
        <v>5</v>
      </c>
      <c r="F14" s="6">
        <v>5</v>
      </c>
      <c r="G14" s="6">
        <v>5</v>
      </c>
      <c r="H14" s="6">
        <v>5</v>
      </c>
      <c r="I14" s="6">
        <v>6</v>
      </c>
      <c r="J14" s="6">
        <v>2</v>
      </c>
      <c r="K14" s="6">
        <v>1</v>
      </c>
      <c r="L14" s="6">
        <v>3</v>
      </c>
      <c r="M14" s="6">
        <v>14</v>
      </c>
      <c r="N14" s="6">
        <v>7</v>
      </c>
      <c r="O14" s="6">
        <v>14</v>
      </c>
      <c r="P14" s="6">
        <v>31</v>
      </c>
      <c r="Q14" s="6">
        <v>6</v>
      </c>
      <c r="R14" s="6">
        <v>10</v>
      </c>
      <c r="S14" s="6">
        <v>7</v>
      </c>
      <c r="T14" s="6">
        <v>15</v>
      </c>
      <c r="U14" s="6">
        <v>5</v>
      </c>
    </row>
    <row r="15" spans="1:21" x14ac:dyDescent="0.45">
      <c r="A15" t="s">
        <v>101</v>
      </c>
      <c r="B15" t="s">
        <v>97</v>
      </c>
      <c r="C15" s="6">
        <v>5</v>
      </c>
      <c r="D15" s="6">
        <v>3</v>
      </c>
      <c r="E15" s="6">
        <v>6</v>
      </c>
      <c r="F15" s="6">
        <v>5</v>
      </c>
      <c r="G15" s="6">
        <v>2</v>
      </c>
      <c r="H15" s="6">
        <v>5</v>
      </c>
      <c r="I15" s="6">
        <v>5</v>
      </c>
      <c r="J15" s="6">
        <v>7</v>
      </c>
      <c r="K15" s="6">
        <v>7</v>
      </c>
      <c r="L15" s="6">
        <v>4</v>
      </c>
      <c r="M15" s="6">
        <v>4</v>
      </c>
      <c r="N15" s="6">
        <v>9</v>
      </c>
      <c r="O15" s="6">
        <v>5</v>
      </c>
      <c r="P15" s="6">
        <v>5</v>
      </c>
      <c r="Q15" s="6">
        <v>8</v>
      </c>
      <c r="R15" s="6">
        <v>4</v>
      </c>
      <c r="S15" s="6">
        <v>5</v>
      </c>
      <c r="T15" s="6">
        <v>5</v>
      </c>
      <c r="U15" s="6">
        <v>5</v>
      </c>
    </row>
    <row r="16" spans="1:21" x14ac:dyDescent="0.45">
      <c r="A16" t="s">
        <v>101</v>
      </c>
      <c r="B16" t="s">
        <v>158</v>
      </c>
      <c r="C16" s="6">
        <v>7</v>
      </c>
      <c r="D16" s="6">
        <v>7</v>
      </c>
      <c r="E16" s="6">
        <v>3</v>
      </c>
      <c r="F16" s="6">
        <v>11</v>
      </c>
      <c r="G16" s="6">
        <v>3</v>
      </c>
      <c r="H16" s="6">
        <v>6</v>
      </c>
      <c r="I16" s="6">
        <v>8</v>
      </c>
      <c r="J16" s="6">
        <v>11</v>
      </c>
      <c r="K16" s="6">
        <v>8</v>
      </c>
      <c r="L16" s="6">
        <v>2</v>
      </c>
      <c r="M16" s="6">
        <v>13</v>
      </c>
      <c r="N16" s="6">
        <v>8</v>
      </c>
      <c r="O16" s="6">
        <v>10</v>
      </c>
      <c r="P16" s="6">
        <v>9</v>
      </c>
      <c r="Q16" s="6">
        <v>6</v>
      </c>
      <c r="R16" s="6">
        <v>9</v>
      </c>
      <c r="S16" s="6">
        <v>3</v>
      </c>
      <c r="T16" s="6">
        <v>6</v>
      </c>
      <c r="U16" s="6">
        <v>5</v>
      </c>
    </row>
    <row r="17" spans="1:21" x14ac:dyDescent="0.45">
      <c r="A17" t="s">
        <v>102</v>
      </c>
      <c r="B17" t="s">
        <v>96</v>
      </c>
      <c r="C17" s="6">
        <v>9</v>
      </c>
      <c r="D17" s="6">
        <v>2</v>
      </c>
      <c r="E17" s="6">
        <v>13</v>
      </c>
      <c r="F17" s="6">
        <v>2</v>
      </c>
      <c r="G17" s="6">
        <v>4</v>
      </c>
      <c r="H17" s="6">
        <v>5</v>
      </c>
      <c r="I17" s="6">
        <v>4</v>
      </c>
      <c r="J17" s="6">
        <v>3</v>
      </c>
      <c r="K17" s="6">
        <v>5</v>
      </c>
      <c r="L17" s="6">
        <v>2</v>
      </c>
      <c r="M17" s="6">
        <v>13</v>
      </c>
      <c r="N17" s="6">
        <v>9</v>
      </c>
      <c r="O17" s="6">
        <v>17</v>
      </c>
      <c r="P17" s="6">
        <v>15</v>
      </c>
      <c r="Q17" s="6">
        <v>6</v>
      </c>
      <c r="R17" s="6">
        <v>10</v>
      </c>
      <c r="S17" s="6">
        <v>10</v>
      </c>
      <c r="T17" s="6">
        <v>21</v>
      </c>
      <c r="U17" s="6">
        <v>6</v>
      </c>
    </row>
    <row r="18" spans="1:21" x14ac:dyDescent="0.45">
      <c r="A18" t="s">
        <v>102</v>
      </c>
      <c r="B18" t="s">
        <v>97</v>
      </c>
      <c r="C18" s="6">
        <v>4</v>
      </c>
      <c r="D18" s="6">
        <v>5</v>
      </c>
      <c r="E18" s="6">
        <v>8</v>
      </c>
      <c r="F18" s="6">
        <v>3</v>
      </c>
      <c r="G18" s="6">
        <v>6</v>
      </c>
      <c r="H18" s="6">
        <v>7</v>
      </c>
      <c r="I18" s="6">
        <v>4</v>
      </c>
      <c r="J18" s="6">
        <v>6</v>
      </c>
      <c r="K18" s="6">
        <v>11</v>
      </c>
      <c r="L18" s="6">
        <v>10</v>
      </c>
      <c r="M18" s="6">
        <v>14</v>
      </c>
      <c r="N18" s="6">
        <v>7</v>
      </c>
      <c r="O18" s="6">
        <v>12</v>
      </c>
      <c r="P18" s="6">
        <v>12</v>
      </c>
      <c r="Q18" s="6">
        <v>6</v>
      </c>
      <c r="R18" s="6">
        <v>5</v>
      </c>
      <c r="S18" s="6">
        <v>7</v>
      </c>
      <c r="T18" s="6">
        <v>12</v>
      </c>
      <c r="U18" s="6">
        <v>6</v>
      </c>
    </row>
    <row r="19" spans="1:21" x14ac:dyDescent="0.45">
      <c r="A19" t="s">
        <v>102</v>
      </c>
      <c r="B19" t="s">
        <v>158</v>
      </c>
      <c r="C19" s="6">
        <v>7</v>
      </c>
      <c r="D19" s="6">
        <v>5</v>
      </c>
      <c r="E19" s="6">
        <v>8</v>
      </c>
      <c r="F19" s="6">
        <v>8</v>
      </c>
      <c r="G19" s="6">
        <v>6</v>
      </c>
      <c r="H19" s="6">
        <v>5</v>
      </c>
      <c r="I19" s="6">
        <v>6</v>
      </c>
      <c r="J19" s="6">
        <v>4</v>
      </c>
      <c r="K19" s="6">
        <v>8</v>
      </c>
      <c r="L19" s="6">
        <v>6</v>
      </c>
      <c r="M19" s="6">
        <v>19</v>
      </c>
      <c r="N19" s="6">
        <v>10</v>
      </c>
      <c r="O19" s="6">
        <v>8</v>
      </c>
      <c r="P19" s="6">
        <v>2</v>
      </c>
      <c r="Q19" s="6">
        <v>5</v>
      </c>
      <c r="R19" s="6">
        <v>4</v>
      </c>
      <c r="S19" s="6">
        <v>4</v>
      </c>
      <c r="T19" s="6">
        <v>8</v>
      </c>
      <c r="U19" s="6">
        <v>6</v>
      </c>
    </row>
    <row r="20" spans="1:21" x14ac:dyDescent="0.45">
      <c r="A20" t="s">
        <v>103</v>
      </c>
      <c r="B20" t="s">
        <v>96</v>
      </c>
      <c r="C20" s="6">
        <v>7</v>
      </c>
      <c r="D20" s="6">
        <v>4</v>
      </c>
      <c r="E20" s="6">
        <v>3</v>
      </c>
      <c r="F20" s="6">
        <v>3</v>
      </c>
      <c r="G20" s="6">
        <v>4</v>
      </c>
      <c r="H20" s="6">
        <v>6</v>
      </c>
      <c r="I20" s="6">
        <v>3</v>
      </c>
      <c r="J20" s="6">
        <v>2</v>
      </c>
      <c r="K20" s="6">
        <v>3</v>
      </c>
      <c r="L20" s="6">
        <v>4</v>
      </c>
      <c r="M20" s="6">
        <v>15</v>
      </c>
      <c r="N20" s="6">
        <v>6</v>
      </c>
      <c r="O20" s="6">
        <v>10</v>
      </c>
      <c r="P20" s="6">
        <v>16</v>
      </c>
      <c r="Q20" s="6">
        <v>6</v>
      </c>
      <c r="R20" s="6">
        <v>6</v>
      </c>
      <c r="S20" s="6">
        <v>3</v>
      </c>
      <c r="T20" s="6">
        <v>10</v>
      </c>
      <c r="U20" s="6">
        <v>7</v>
      </c>
    </row>
    <row r="21" spans="1:21" x14ac:dyDescent="0.45">
      <c r="A21" t="s">
        <v>103</v>
      </c>
      <c r="B21" t="s">
        <v>97</v>
      </c>
      <c r="C21" s="6">
        <v>5</v>
      </c>
      <c r="D21" s="6">
        <v>4</v>
      </c>
      <c r="E21" s="6">
        <v>4</v>
      </c>
      <c r="F21" s="6">
        <v>9</v>
      </c>
      <c r="G21" s="6">
        <v>4</v>
      </c>
      <c r="H21" s="6">
        <v>3</v>
      </c>
      <c r="I21" s="6">
        <v>5</v>
      </c>
      <c r="J21" s="6">
        <v>5</v>
      </c>
      <c r="K21" s="6">
        <v>4</v>
      </c>
      <c r="L21" s="6">
        <v>6</v>
      </c>
      <c r="M21" s="6">
        <v>11</v>
      </c>
      <c r="N21" s="6">
        <v>6</v>
      </c>
      <c r="O21" s="6">
        <v>7</v>
      </c>
      <c r="P21" s="6">
        <v>6</v>
      </c>
      <c r="Q21" s="6">
        <v>8</v>
      </c>
      <c r="R21" s="6">
        <v>5</v>
      </c>
      <c r="S21" s="6">
        <v>8</v>
      </c>
      <c r="T21" s="6">
        <v>8</v>
      </c>
      <c r="U21" s="6">
        <v>7</v>
      </c>
    </row>
    <row r="22" spans="1:21" x14ac:dyDescent="0.45">
      <c r="A22" t="s">
        <v>103</v>
      </c>
      <c r="B22" t="s">
        <v>158</v>
      </c>
      <c r="C22" s="6">
        <v>8</v>
      </c>
      <c r="D22" s="6">
        <v>5</v>
      </c>
      <c r="E22" s="6">
        <v>2</v>
      </c>
      <c r="F22" s="6">
        <v>8</v>
      </c>
      <c r="G22" s="6">
        <v>9</v>
      </c>
      <c r="H22" s="6">
        <v>6</v>
      </c>
      <c r="I22" s="6">
        <v>3</v>
      </c>
      <c r="J22" s="6">
        <v>5</v>
      </c>
      <c r="K22" s="6">
        <v>7</v>
      </c>
      <c r="L22" s="6">
        <v>8</v>
      </c>
      <c r="M22" s="6">
        <v>19</v>
      </c>
      <c r="N22" s="6">
        <v>9</v>
      </c>
      <c r="O22" s="6">
        <v>5</v>
      </c>
      <c r="P22" s="6">
        <v>3</v>
      </c>
      <c r="Q22" s="6">
        <v>12</v>
      </c>
      <c r="R22" s="6">
        <v>6</v>
      </c>
      <c r="S22" s="6">
        <v>7</v>
      </c>
      <c r="T22" s="6">
        <v>8</v>
      </c>
      <c r="U22" s="6">
        <v>7</v>
      </c>
    </row>
    <row r="23" spans="1:21" x14ac:dyDescent="0.45">
      <c r="A23" t="s">
        <v>137</v>
      </c>
      <c r="B23" t="s">
        <v>96</v>
      </c>
      <c r="C23" s="6">
        <v>12</v>
      </c>
      <c r="D23" s="6">
        <v>5</v>
      </c>
      <c r="E23" s="6">
        <v>23</v>
      </c>
      <c r="F23" s="6">
        <v>7</v>
      </c>
      <c r="G23" s="6">
        <v>4</v>
      </c>
      <c r="H23" s="6">
        <v>5</v>
      </c>
      <c r="I23" s="6">
        <v>5</v>
      </c>
      <c r="J23" s="6">
        <v>3</v>
      </c>
      <c r="K23" s="6">
        <v>9</v>
      </c>
      <c r="L23" s="6">
        <v>5</v>
      </c>
      <c r="M23" s="6">
        <v>34</v>
      </c>
      <c r="N23" s="6">
        <v>8</v>
      </c>
      <c r="O23" s="6">
        <v>30</v>
      </c>
      <c r="P23" s="6">
        <v>29</v>
      </c>
      <c r="Q23" s="6">
        <v>4</v>
      </c>
      <c r="R23" s="6">
        <v>8</v>
      </c>
      <c r="S23" s="6">
        <v>9</v>
      </c>
      <c r="T23" s="6">
        <v>25</v>
      </c>
      <c r="U23" s="6">
        <v>8</v>
      </c>
    </row>
    <row r="24" spans="1:21" x14ac:dyDescent="0.45">
      <c r="A24" t="s">
        <v>137</v>
      </c>
      <c r="B24" t="s">
        <v>97</v>
      </c>
      <c r="C24" s="6">
        <v>6</v>
      </c>
      <c r="D24" s="6">
        <v>9</v>
      </c>
      <c r="E24" s="6">
        <v>11</v>
      </c>
      <c r="F24" s="6">
        <v>10</v>
      </c>
      <c r="G24" s="6">
        <v>7</v>
      </c>
      <c r="H24" s="6">
        <v>8</v>
      </c>
      <c r="I24" s="6">
        <v>6</v>
      </c>
      <c r="J24" s="6">
        <v>3</v>
      </c>
      <c r="K24" s="6">
        <v>19</v>
      </c>
      <c r="L24" s="6">
        <v>4</v>
      </c>
      <c r="M24" s="6">
        <v>33</v>
      </c>
      <c r="N24" s="6">
        <v>8</v>
      </c>
      <c r="O24" s="6">
        <v>22</v>
      </c>
      <c r="P24" s="6">
        <v>8</v>
      </c>
      <c r="Q24" s="6">
        <v>9</v>
      </c>
      <c r="R24" s="6">
        <v>9</v>
      </c>
      <c r="S24" s="6">
        <v>7</v>
      </c>
      <c r="T24" s="6">
        <v>15</v>
      </c>
      <c r="U24" s="6">
        <v>8</v>
      </c>
    </row>
    <row r="25" spans="1:21" x14ac:dyDescent="0.45">
      <c r="A25" t="s">
        <v>137</v>
      </c>
      <c r="B25" t="s">
        <v>158</v>
      </c>
      <c r="C25" s="6">
        <v>8</v>
      </c>
      <c r="D25" s="6">
        <v>10</v>
      </c>
      <c r="E25" s="6">
        <v>9</v>
      </c>
      <c r="F25" s="6">
        <v>10</v>
      </c>
      <c r="G25" s="6">
        <v>7</v>
      </c>
      <c r="H25" s="6">
        <v>11</v>
      </c>
      <c r="I25" s="6">
        <v>8</v>
      </c>
      <c r="J25" s="6">
        <v>3</v>
      </c>
      <c r="K25" s="6">
        <v>12</v>
      </c>
      <c r="L25" s="6">
        <v>9</v>
      </c>
      <c r="M25" s="6">
        <v>15</v>
      </c>
      <c r="N25" s="6">
        <v>9</v>
      </c>
      <c r="O25" s="6">
        <v>9</v>
      </c>
      <c r="P25" s="6">
        <v>10</v>
      </c>
      <c r="Q25" s="6">
        <v>10</v>
      </c>
      <c r="R25" s="6">
        <v>7</v>
      </c>
      <c r="S25" s="6">
        <v>4</v>
      </c>
      <c r="T25" s="6">
        <v>12</v>
      </c>
      <c r="U25" s="6">
        <v>8</v>
      </c>
    </row>
    <row r="26" spans="1:21" x14ac:dyDescent="0.45">
      <c r="A26" t="s">
        <v>104</v>
      </c>
      <c r="B26" t="s">
        <v>96</v>
      </c>
      <c r="C26" s="6">
        <v>9</v>
      </c>
      <c r="D26" s="6">
        <v>5</v>
      </c>
      <c r="E26" s="6">
        <v>4</v>
      </c>
      <c r="F26" s="6">
        <v>2</v>
      </c>
      <c r="G26" s="6">
        <v>4</v>
      </c>
      <c r="H26" s="6">
        <v>3</v>
      </c>
      <c r="I26" s="6">
        <v>6</v>
      </c>
      <c r="J26" s="6">
        <v>5</v>
      </c>
      <c r="K26" s="6">
        <v>8</v>
      </c>
      <c r="L26" s="6">
        <v>1</v>
      </c>
      <c r="M26" s="6">
        <v>14</v>
      </c>
      <c r="N26" s="6">
        <v>7</v>
      </c>
      <c r="O26" s="6">
        <v>17</v>
      </c>
      <c r="P26" s="6">
        <v>25</v>
      </c>
      <c r="Q26" s="6">
        <v>7</v>
      </c>
      <c r="R26" s="6">
        <v>7</v>
      </c>
      <c r="S26" s="6">
        <v>7</v>
      </c>
      <c r="T26" s="6">
        <v>12</v>
      </c>
      <c r="U26" s="6">
        <v>9</v>
      </c>
    </row>
    <row r="27" spans="1:21" x14ac:dyDescent="0.45">
      <c r="A27" t="s">
        <v>104</v>
      </c>
      <c r="B27" t="s">
        <v>97</v>
      </c>
      <c r="C27" s="6">
        <v>7</v>
      </c>
      <c r="D27" s="6">
        <v>5</v>
      </c>
      <c r="E27" s="6">
        <v>8</v>
      </c>
      <c r="F27" s="6">
        <v>5</v>
      </c>
      <c r="G27" s="6">
        <v>6</v>
      </c>
      <c r="H27" s="6">
        <v>4</v>
      </c>
      <c r="I27" s="6">
        <v>9</v>
      </c>
      <c r="J27" s="6">
        <v>5</v>
      </c>
      <c r="K27" s="6">
        <v>9</v>
      </c>
      <c r="L27" s="6">
        <v>11</v>
      </c>
      <c r="M27" s="6">
        <v>20</v>
      </c>
      <c r="N27" s="6">
        <v>10</v>
      </c>
      <c r="O27" s="6">
        <v>5</v>
      </c>
      <c r="P27" s="6">
        <v>5</v>
      </c>
      <c r="Q27" s="6">
        <v>9</v>
      </c>
      <c r="R27" s="6">
        <v>9</v>
      </c>
      <c r="S27" s="6">
        <v>7</v>
      </c>
      <c r="T27" s="6">
        <v>9</v>
      </c>
      <c r="U27" s="6">
        <v>9</v>
      </c>
    </row>
    <row r="28" spans="1:21" x14ac:dyDescent="0.45">
      <c r="A28" t="s">
        <v>104</v>
      </c>
      <c r="B28" t="s">
        <v>158</v>
      </c>
      <c r="C28" s="6">
        <v>4</v>
      </c>
      <c r="D28" s="6">
        <v>9</v>
      </c>
      <c r="E28" s="6">
        <v>7</v>
      </c>
      <c r="F28" s="6">
        <v>6</v>
      </c>
      <c r="G28" s="6">
        <v>5</v>
      </c>
      <c r="H28" s="6">
        <v>8</v>
      </c>
      <c r="I28" s="6">
        <v>2</v>
      </c>
      <c r="J28" s="6">
        <v>1</v>
      </c>
      <c r="K28" s="6">
        <v>9</v>
      </c>
      <c r="L28" s="6">
        <v>12</v>
      </c>
      <c r="M28" s="6">
        <v>18</v>
      </c>
      <c r="N28" s="6">
        <v>6</v>
      </c>
      <c r="O28" s="6">
        <v>2</v>
      </c>
      <c r="P28" s="6">
        <v>2</v>
      </c>
      <c r="Q28" s="6">
        <v>3</v>
      </c>
      <c r="R28" s="6">
        <v>5</v>
      </c>
      <c r="S28" s="6">
        <v>1</v>
      </c>
      <c r="T28" s="6">
        <v>6</v>
      </c>
      <c r="U28" s="6">
        <v>9</v>
      </c>
    </row>
    <row r="29" spans="1:21" x14ac:dyDescent="0.45">
      <c r="A29" t="s">
        <v>105</v>
      </c>
      <c r="B29" t="s">
        <v>96</v>
      </c>
      <c r="C29" s="6">
        <v>6</v>
      </c>
      <c r="D29" s="6">
        <v>2</v>
      </c>
      <c r="E29" s="6">
        <v>7</v>
      </c>
      <c r="F29" s="6">
        <v>3</v>
      </c>
      <c r="G29" s="6"/>
      <c r="H29" s="6">
        <v>5</v>
      </c>
      <c r="I29" s="6">
        <v>3</v>
      </c>
      <c r="J29" s="6">
        <v>3</v>
      </c>
      <c r="K29" s="6">
        <v>1</v>
      </c>
      <c r="L29" s="6">
        <v>1</v>
      </c>
      <c r="M29" s="6">
        <v>13</v>
      </c>
      <c r="N29" s="6">
        <v>7</v>
      </c>
      <c r="O29" s="6">
        <v>27</v>
      </c>
      <c r="P29" s="6">
        <v>11</v>
      </c>
      <c r="Q29" s="6">
        <v>7</v>
      </c>
      <c r="R29" s="6">
        <v>11</v>
      </c>
      <c r="S29" s="6">
        <v>5</v>
      </c>
      <c r="T29" s="6">
        <v>18</v>
      </c>
      <c r="U29" s="6">
        <v>10</v>
      </c>
    </row>
    <row r="30" spans="1:21" x14ac:dyDescent="0.45">
      <c r="A30" t="s">
        <v>105</v>
      </c>
      <c r="B30" t="s">
        <v>97</v>
      </c>
      <c r="C30" s="6">
        <v>4</v>
      </c>
      <c r="D30" s="6">
        <v>5</v>
      </c>
      <c r="E30" s="6">
        <v>5</v>
      </c>
      <c r="F30" s="6">
        <v>8</v>
      </c>
      <c r="G30" s="6">
        <v>8</v>
      </c>
      <c r="H30" s="6">
        <v>10</v>
      </c>
      <c r="I30" s="6">
        <v>3</v>
      </c>
      <c r="J30" s="6">
        <v>4</v>
      </c>
      <c r="K30" s="6">
        <v>4</v>
      </c>
      <c r="L30" s="6">
        <v>2</v>
      </c>
      <c r="M30" s="6">
        <v>10</v>
      </c>
      <c r="N30" s="6">
        <v>12</v>
      </c>
      <c r="O30" s="6">
        <v>4</v>
      </c>
      <c r="P30" s="6">
        <v>2</v>
      </c>
      <c r="Q30" s="6">
        <v>12</v>
      </c>
      <c r="R30" s="6">
        <v>1</v>
      </c>
      <c r="S30" s="6">
        <v>3</v>
      </c>
      <c r="T30" s="6">
        <v>6</v>
      </c>
      <c r="U30" s="6">
        <v>10</v>
      </c>
    </row>
    <row r="31" spans="1:21" x14ac:dyDescent="0.45">
      <c r="A31" t="s">
        <v>105</v>
      </c>
      <c r="B31" t="s">
        <v>158</v>
      </c>
      <c r="C31" s="6">
        <v>5</v>
      </c>
      <c r="D31" s="6">
        <v>9</v>
      </c>
      <c r="E31" s="6">
        <v>3</v>
      </c>
      <c r="F31" s="6">
        <v>13</v>
      </c>
      <c r="G31" s="6">
        <v>13</v>
      </c>
      <c r="H31" s="6">
        <v>11</v>
      </c>
      <c r="I31" s="6">
        <v>10</v>
      </c>
      <c r="J31" s="6">
        <v>9</v>
      </c>
      <c r="K31" s="6">
        <v>9</v>
      </c>
      <c r="L31" s="6">
        <v>5</v>
      </c>
      <c r="M31" s="6">
        <v>16</v>
      </c>
      <c r="N31" s="6"/>
      <c r="O31" s="6">
        <v>3</v>
      </c>
      <c r="P31" s="6"/>
      <c r="Q31" s="6">
        <v>1</v>
      </c>
      <c r="R31" s="6">
        <v>1</v>
      </c>
      <c r="S31" s="6"/>
      <c r="T31" s="6"/>
      <c r="U31" s="6">
        <v>10</v>
      </c>
    </row>
    <row r="32" spans="1:21" x14ac:dyDescent="0.45">
      <c r="A32" t="s">
        <v>138</v>
      </c>
      <c r="B32" t="s">
        <v>96</v>
      </c>
      <c r="C32" s="6">
        <v>10</v>
      </c>
      <c r="D32" s="6">
        <v>4</v>
      </c>
      <c r="E32" s="6">
        <v>7</v>
      </c>
      <c r="F32" s="6">
        <v>5</v>
      </c>
      <c r="G32" s="6">
        <v>4</v>
      </c>
      <c r="H32" s="6">
        <v>5</v>
      </c>
      <c r="I32" s="6">
        <v>8</v>
      </c>
      <c r="J32" s="6">
        <v>6</v>
      </c>
      <c r="K32" s="6">
        <v>4</v>
      </c>
      <c r="L32" s="6">
        <v>1</v>
      </c>
      <c r="M32" s="6">
        <v>12</v>
      </c>
      <c r="N32" s="6">
        <v>10</v>
      </c>
      <c r="O32" s="6">
        <v>22</v>
      </c>
      <c r="P32" s="6">
        <v>27</v>
      </c>
      <c r="Q32" s="6">
        <v>8</v>
      </c>
      <c r="R32" s="6">
        <v>7</v>
      </c>
      <c r="S32" s="6">
        <v>7</v>
      </c>
      <c r="T32" s="6">
        <v>13</v>
      </c>
      <c r="U32" s="6">
        <v>11</v>
      </c>
    </row>
    <row r="33" spans="1:21" x14ac:dyDescent="0.45">
      <c r="A33" t="s">
        <v>138</v>
      </c>
      <c r="B33" t="s">
        <v>97</v>
      </c>
      <c r="C33" s="6">
        <v>4</v>
      </c>
      <c r="D33" s="6">
        <v>4</v>
      </c>
      <c r="E33" s="6">
        <v>11</v>
      </c>
      <c r="F33" s="6">
        <v>9</v>
      </c>
      <c r="G33" s="6">
        <v>5</v>
      </c>
      <c r="H33" s="6">
        <v>6</v>
      </c>
      <c r="I33" s="6">
        <v>9</v>
      </c>
      <c r="J33" s="6">
        <v>10</v>
      </c>
      <c r="K33" s="6">
        <v>2</v>
      </c>
      <c r="L33" s="6">
        <v>3</v>
      </c>
      <c r="M33" s="6">
        <v>13</v>
      </c>
      <c r="N33" s="6">
        <v>12</v>
      </c>
      <c r="O33" s="6">
        <v>3</v>
      </c>
      <c r="P33" s="6">
        <v>4</v>
      </c>
      <c r="Q33" s="6">
        <v>12</v>
      </c>
      <c r="R33" s="6">
        <v>11</v>
      </c>
      <c r="S33" s="6">
        <v>3</v>
      </c>
      <c r="T33" s="6">
        <v>14</v>
      </c>
      <c r="U33" s="6">
        <v>11</v>
      </c>
    </row>
    <row r="34" spans="1:21" x14ac:dyDescent="0.45">
      <c r="A34" t="s">
        <v>138</v>
      </c>
      <c r="B34" t="s">
        <v>158</v>
      </c>
      <c r="C34" s="6">
        <v>6</v>
      </c>
      <c r="D34" s="6">
        <v>2</v>
      </c>
      <c r="E34" s="6"/>
      <c r="F34" s="6">
        <v>16</v>
      </c>
      <c r="G34" s="6">
        <v>9</v>
      </c>
      <c r="H34" s="6">
        <v>6</v>
      </c>
      <c r="I34" s="6">
        <v>4</v>
      </c>
      <c r="J34" s="6">
        <v>12</v>
      </c>
      <c r="K34" s="6"/>
      <c r="L34" s="6">
        <v>1</v>
      </c>
      <c r="M34" s="6">
        <v>8</v>
      </c>
      <c r="N34" s="6">
        <v>1</v>
      </c>
      <c r="O34" s="6"/>
      <c r="P34" s="6"/>
      <c r="Q34" s="6"/>
      <c r="R34" s="6"/>
      <c r="S34" s="6"/>
      <c r="T34" s="6">
        <v>1</v>
      </c>
      <c r="U34" s="6">
        <v>11</v>
      </c>
    </row>
    <row r="35" spans="1:21" x14ac:dyDescent="0.45">
      <c r="A35" t="s">
        <v>139</v>
      </c>
      <c r="B35" t="s">
        <v>96</v>
      </c>
      <c r="C35" s="6">
        <v>8</v>
      </c>
      <c r="D35" s="6"/>
      <c r="E35" s="6">
        <v>9</v>
      </c>
      <c r="F35" s="6">
        <v>3</v>
      </c>
      <c r="G35" s="6">
        <v>3</v>
      </c>
      <c r="H35" s="6">
        <v>6</v>
      </c>
      <c r="I35" s="6">
        <v>3</v>
      </c>
      <c r="J35" s="6">
        <v>1</v>
      </c>
      <c r="K35" s="6">
        <v>5</v>
      </c>
      <c r="L35" s="6">
        <v>1</v>
      </c>
      <c r="M35" s="6">
        <v>14</v>
      </c>
      <c r="N35" s="6">
        <v>4</v>
      </c>
      <c r="O35" s="6">
        <v>28</v>
      </c>
      <c r="P35" s="6">
        <v>30</v>
      </c>
      <c r="Q35" s="6">
        <v>7</v>
      </c>
      <c r="R35" s="6">
        <v>6</v>
      </c>
      <c r="S35" s="6">
        <v>11</v>
      </c>
      <c r="T35" s="6">
        <v>5</v>
      </c>
      <c r="U35" s="6">
        <v>12</v>
      </c>
    </row>
    <row r="36" spans="1:21" x14ac:dyDescent="0.45">
      <c r="A36" t="s">
        <v>139</v>
      </c>
      <c r="B36" t="s">
        <v>97</v>
      </c>
      <c r="C36" s="6">
        <v>5</v>
      </c>
      <c r="D36" s="6"/>
      <c r="E36" s="6">
        <v>2</v>
      </c>
      <c r="F36" s="6">
        <v>8</v>
      </c>
      <c r="G36" s="6">
        <v>4</v>
      </c>
      <c r="H36" s="6">
        <v>7</v>
      </c>
      <c r="I36" s="6">
        <v>5</v>
      </c>
      <c r="J36" s="6">
        <v>7</v>
      </c>
      <c r="K36" s="6">
        <v>5</v>
      </c>
      <c r="L36" s="6">
        <v>8</v>
      </c>
      <c r="M36" s="6">
        <v>8</v>
      </c>
      <c r="N36" s="6">
        <v>11</v>
      </c>
      <c r="O36" s="6">
        <v>6</v>
      </c>
      <c r="P36" s="6">
        <v>6</v>
      </c>
      <c r="Q36" s="6">
        <v>6</v>
      </c>
      <c r="R36" s="6">
        <v>5</v>
      </c>
      <c r="S36" s="6">
        <v>4</v>
      </c>
      <c r="T36" s="6">
        <v>11</v>
      </c>
      <c r="U36" s="6">
        <v>12</v>
      </c>
    </row>
    <row r="37" spans="1:21" x14ac:dyDescent="0.45">
      <c r="A37" t="s">
        <v>139</v>
      </c>
      <c r="B37" t="s">
        <v>158</v>
      </c>
      <c r="C37" s="6">
        <v>7</v>
      </c>
      <c r="D37" s="6"/>
      <c r="E37" s="6">
        <v>4</v>
      </c>
      <c r="F37" s="6">
        <v>5</v>
      </c>
      <c r="G37" s="6">
        <v>1</v>
      </c>
      <c r="H37" s="6">
        <v>7</v>
      </c>
      <c r="I37" s="6">
        <v>5</v>
      </c>
      <c r="J37" s="6">
        <v>11</v>
      </c>
      <c r="K37" s="6">
        <v>4</v>
      </c>
      <c r="L37" s="6">
        <v>13</v>
      </c>
      <c r="M37" s="6">
        <v>11</v>
      </c>
      <c r="N37" s="6">
        <v>11</v>
      </c>
      <c r="O37" s="6">
        <v>4</v>
      </c>
      <c r="P37" s="6">
        <v>2</v>
      </c>
      <c r="Q37" s="6">
        <v>6</v>
      </c>
      <c r="R37" s="6"/>
      <c r="S37" s="6">
        <v>4</v>
      </c>
      <c r="T37" s="6">
        <v>4</v>
      </c>
      <c r="U37" s="6">
        <v>12</v>
      </c>
    </row>
    <row r="38" spans="1:21" x14ac:dyDescent="0.45">
      <c r="A38" t="s">
        <v>107</v>
      </c>
      <c r="B38" t="s">
        <v>96</v>
      </c>
      <c r="C38" s="6">
        <v>15</v>
      </c>
      <c r="D38" s="6">
        <v>7</v>
      </c>
      <c r="E38" s="6">
        <v>15</v>
      </c>
      <c r="F38" s="6">
        <v>10</v>
      </c>
      <c r="G38" s="6">
        <v>7</v>
      </c>
      <c r="H38" s="6">
        <v>6</v>
      </c>
      <c r="I38" s="6">
        <v>3</v>
      </c>
      <c r="J38" s="6">
        <v>6</v>
      </c>
      <c r="K38" s="6">
        <v>8</v>
      </c>
      <c r="L38" s="6">
        <v>7</v>
      </c>
      <c r="M38" s="6">
        <v>20</v>
      </c>
      <c r="N38" s="6">
        <v>7</v>
      </c>
      <c r="O38" s="6">
        <v>20</v>
      </c>
      <c r="P38" s="6">
        <v>37</v>
      </c>
      <c r="Q38" s="6">
        <v>10</v>
      </c>
      <c r="R38" s="6">
        <v>16</v>
      </c>
      <c r="S38" s="6">
        <v>9</v>
      </c>
      <c r="T38" s="6">
        <v>14</v>
      </c>
      <c r="U38" s="6">
        <v>13</v>
      </c>
    </row>
    <row r="39" spans="1:21" x14ac:dyDescent="0.45">
      <c r="A39" t="s">
        <v>107</v>
      </c>
      <c r="B39" t="s">
        <v>97</v>
      </c>
      <c r="C39" s="6">
        <v>6</v>
      </c>
      <c r="D39" s="6"/>
      <c r="E39" s="6">
        <v>7</v>
      </c>
      <c r="F39" s="6">
        <v>4</v>
      </c>
      <c r="G39" s="6">
        <v>6</v>
      </c>
      <c r="H39" s="6">
        <v>7</v>
      </c>
      <c r="I39" s="6">
        <v>5</v>
      </c>
      <c r="J39" s="6">
        <v>2</v>
      </c>
      <c r="K39" s="6">
        <v>9</v>
      </c>
      <c r="L39" s="6">
        <v>6</v>
      </c>
      <c r="M39" s="6">
        <v>12</v>
      </c>
      <c r="N39" s="6">
        <v>7</v>
      </c>
      <c r="O39" s="6">
        <v>6</v>
      </c>
      <c r="P39" s="6">
        <v>6</v>
      </c>
      <c r="Q39" s="6">
        <v>7</v>
      </c>
      <c r="R39" s="6">
        <v>4</v>
      </c>
      <c r="S39" s="6">
        <v>9</v>
      </c>
      <c r="T39" s="6">
        <v>4</v>
      </c>
      <c r="U39" s="6">
        <v>13</v>
      </c>
    </row>
    <row r="40" spans="1:21" x14ac:dyDescent="0.45">
      <c r="A40" t="s">
        <v>107</v>
      </c>
      <c r="B40" t="s">
        <v>158</v>
      </c>
      <c r="C40" s="6">
        <v>12</v>
      </c>
      <c r="D40" s="6">
        <v>9</v>
      </c>
      <c r="E40" s="6">
        <v>21</v>
      </c>
      <c r="F40" s="6">
        <v>9</v>
      </c>
      <c r="G40" s="6">
        <v>8</v>
      </c>
      <c r="H40" s="6">
        <v>10</v>
      </c>
      <c r="I40" s="6">
        <v>7</v>
      </c>
      <c r="J40" s="6">
        <v>6</v>
      </c>
      <c r="K40" s="6">
        <v>6</v>
      </c>
      <c r="L40" s="6">
        <v>13</v>
      </c>
      <c r="M40" s="6">
        <v>19</v>
      </c>
      <c r="N40" s="6">
        <v>10</v>
      </c>
      <c r="O40" s="6">
        <v>7</v>
      </c>
      <c r="P40" s="6">
        <v>6</v>
      </c>
      <c r="Q40" s="6">
        <v>11</v>
      </c>
      <c r="R40" s="6">
        <v>7</v>
      </c>
      <c r="S40" s="6">
        <v>10</v>
      </c>
      <c r="T40" s="6">
        <v>8</v>
      </c>
      <c r="U40" s="6">
        <v>13</v>
      </c>
    </row>
    <row r="41" spans="1:21" x14ac:dyDescent="0.45">
      <c r="A41" t="s">
        <v>108</v>
      </c>
      <c r="B41" t="s">
        <v>96</v>
      </c>
      <c r="C41" s="6">
        <v>8</v>
      </c>
      <c r="D41" s="6">
        <v>7</v>
      </c>
      <c r="E41" s="6">
        <v>6</v>
      </c>
      <c r="F41" s="6">
        <v>2</v>
      </c>
      <c r="G41" s="6">
        <v>3</v>
      </c>
      <c r="H41" s="6">
        <v>6</v>
      </c>
      <c r="I41" s="6">
        <v>5</v>
      </c>
      <c r="J41" s="6">
        <v>3</v>
      </c>
      <c r="K41" s="6">
        <v>7</v>
      </c>
      <c r="L41" s="6">
        <v>5</v>
      </c>
      <c r="M41" s="6">
        <v>7</v>
      </c>
      <c r="N41" s="6">
        <v>6</v>
      </c>
      <c r="O41" s="6">
        <v>11</v>
      </c>
      <c r="P41" s="6">
        <v>17</v>
      </c>
      <c r="Q41" s="6">
        <v>4</v>
      </c>
      <c r="R41" s="6">
        <v>5</v>
      </c>
      <c r="S41" s="6">
        <v>3</v>
      </c>
      <c r="T41" s="6">
        <v>19</v>
      </c>
      <c r="U41" s="6">
        <v>14</v>
      </c>
    </row>
    <row r="42" spans="1:21" x14ac:dyDescent="0.45">
      <c r="A42" t="s">
        <v>108</v>
      </c>
      <c r="B42" t="s">
        <v>97</v>
      </c>
      <c r="C42" s="6">
        <v>11</v>
      </c>
      <c r="D42" s="6">
        <v>4</v>
      </c>
      <c r="E42" s="6">
        <v>8</v>
      </c>
      <c r="F42" s="6">
        <v>6</v>
      </c>
      <c r="G42" s="6">
        <v>5</v>
      </c>
      <c r="H42" s="6">
        <v>3</v>
      </c>
      <c r="I42" s="6">
        <v>6</v>
      </c>
      <c r="J42" s="6">
        <v>6</v>
      </c>
      <c r="K42" s="6">
        <v>6</v>
      </c>
      <c r="L42" s="6">
        <v>5</v>
      </c>
      <c r="M42" s="6">
        <v>6</v>
      </c>
      <c r="N42" s="6">
        <v>9</v>
      </c>
      <c r="O42" s="6">
        <v>9</v>
      </c>
      <c r="P42" s="6">
        <v>10</v>
      </c>
      <c r="Q42" s="6">
        <v>8</v>
      </c>
      <c r="R42" s="6">
        <v>6</v>
      </c>
      <c r="S42" s="6">
        <v>7</v>
      </c>
      <c r="T42" s="6">
        <v>7</v>
      </c>
      <c r="U42" s="6">
        <v>14</v>
      </c>
    </row>
    <row r="43" spans="1:21" x14ac:dyDescent="0.45">
      <c r="A43" t="s">
        <v>108</v>
      </c>
      <c r="B43" t="s">
        <v>158</v>
      </c>
      <c r="C43" s="6">
        <v>8</v>
      </c>
      <c r="D43" s="6">
        <v>9</v>
      </c>
      <c r="E43" s="6">
        <v>9</v>
      </c>
      <c r="F43" s="6">
        <v>8</v>
      </c>
      <c r="G43" s="6">
        <v>7</v>
      </c>
      <c r="H43" s="6">
        <v>9</v>
      </c>
      <c r="I43" s="6">
        <v>6</v>
      </c>
      <c r="J43" s="6">
        <v>8</v>
      </c>
      <c r="K43" s="6">
        <v>9</v>
      </c>
      <c r="L43" s="6">
        <v>6</v>
      </c>
      <c r="M43" s="6">
        <v>11</v>
      </c>
      <c r="N43" s="6">
        <v>10</v>
      </c>
      <c r="O43" s="6">
        <v>7</v>
      </c>
      <c r="P43" s="6">
        <v>7</v>
      </c>
      <c r="Q43" s="6">
        <v>10</v>
      </c>
      <c r="R43" s="6">
        <v>8</v>
      </c>
      <c r="S43" s="6">
        <v>8</v>
      </c>
      <c r="T43" s="6">
        <v>4</v>
      </c>
      <c r="U43" s="6">
        <v>14</v>
      </c>
    </row>
    <row r="44" spans="1:21" x14ac:dyDescent="0.45">
      <c r="A44" t="s">
        <v>109</v>
      </c>
      <c r="B44" t="s">
        <v>96</v>
      </c>
      <c r="C44" s="6">
        <v>11</v>
      </c>
      <c r="D44" s="6">
        <v>5</v>
      </c>
      <c r="E44" s="6">
        <v>12</v>
      </c>
      <c r="F44" s="6">
        <v>8</v>
      </c>
      <c r="G44" s="6">
        <v>6</v>
      </c>
      <c r="H44" s="6">
        <v>9</v>
      </c>
      <c r="I44" s="6">
        <v>4</v>
      </c>
      <c r="J44" s="6">
        <v>7</v>
      </c>
      <c r="K44" s="6">
        <v>6</v>
      </c>
      <c r="L44" s="6">
        <v>4</v>
      </c>
      <c r="M44" s="6">
        <v>13</v>
      </c>
      <c r="N44" s="6">
        <v>7</v>
      </c>
      <c r="O44" s="6">
        <v>17</v>
      </c>
      <c r="P44" s="6">
        <v>44</v>
      </c>
      <c r="Q44" s="6">
        <v>8</v>
      </c>
      <c r="R44" s="6">
        <v>17</v>
      </c>
      <c r="S44" s="6">
        <v>8</v>
      </c>
      <c r="T44" s="6">
        <v>5</v>
      </c>
      <c r="U44" s="6">
        <v>15</v>
      </c>
    </row>
    <row r="45" spans="1:21" x14ac:dyDescent="0.45">
      <c r="A45" t="s">
        <v>109</v>
      </c>
      <c r="B45" t="s">
        <v>97</v>
      </c>
      <c r="C45" s="6">
        <v>5</v>
      </c>
      <c r="D45" s="6">
        <v>1</v>
      </c>
      <c r="E45" s="6">
        <v>11</v>
      </c>
      <c r="F45" s="6">
        <v>4</v>
      </c>
      <c r="G45" s="6">
        <v>5</v>
      </c>
      <c r="H45" s="6">
        <v>5</v>
      </c>
      <c r="I45" s="6">
        <v>5</v>
      </c>
      <c r="J45" s="6">
        <v>5</v>
      </c>
      <c r="K45" s="6">
        <v>8</v>
      </c>
      <c r="L45" s="6">
        <v>4</v>
      </c>
      <c r="M45" s="6">
        <v>8</v>
      </c>
      <c r="N45" s="6">
        <v>9</v>
      </c>
      <c r="O45" s="6">
        <v>9</v>
      </c>
      <c r="P45" s="6">
        <v>5</v>
      </c>
      <c r="Q45" s="6">
        <v>7</v>
      </c>
      <c r="R45" s="6">
        <v>4</v>
      </c>
      <c r="S45" s="6">
        <v>4</v>
      </c>
      <c r="T45" s="6">
        <v>4</v>
      </c>
      <c r="U45" s="6">
        <v>15</v>
      </c>
    </row>
    <row r="46" spans="1:21" x14ac:dyDescent="0.45">
      <c r="A46" t="s">
        <v>109</v>
      </c>
      <c r="B46" t="s">
        <v>158</v>
      </c>
      <c r="C46" s="6">
        <v>8</v>
      </c>
      <c r="D46" s="6">
        <v>3</v>
      </c>
      <c r="E46" s="6">
        <v>11</v>
      </c>
      <c r="F46" s="6">
        <v>12</v>
      </c>
      <c r="G46" s="6">
        <v>11</v>
      </c>
      <c r="H46" s="6">
        <v>14</v>
      </c>
      <c r="I46" s="6">
        <v>7</v>
      </c>
      <c r="J46" s="6">
        <v>7</v>
      </c>
      <c r="K46" s="6">
        <v>13</v>
      </c>
      <c r="L46" s="6">
        <v>4</v>
      </c>
      <c r="M46" s="6">
        <v>11</v>
      </c>
      <c r="N46" s="6">
        <v>8</v>
      </c>
      <c r="O46" s="6">
        <v>6</v>
      </c>
      <c r="P46" s="6">
        <v>5</v>
      </c>
      <c r="Q46" s="6">
        <v>9</v>
      </c>
      <c r="R46" s="6">
        <v>5</v>
      </c>
      <c r="S46" s="6">
        <v>10</v>
      </c>
      <c r="T46" s="6">
        <v>7</v>
      </c>
      <c r="U46" s="6">
        <v>15</v>
      </c>
    </row>
    <row r="47" spans="1:21" x14ac:dyDescent="0.45">
      <c r="A47" t="s">
        <v>110</v>
      </c>
      <c r="B47" t="s">
        <v>96</v>
      </c>
      <c r="C47" s="6">
        <v>25</v>
      </c>
      <c r="D47" s="6">
        <v>14</v>
      </c>
      <c r="E47" s="6">
        <v>10</v>
      </c>
      <c r="F47" s="6">
        <v>7</v>
      </c>
      <c r="G47" s="6">
        <v>4</v>
      </c>
      <c r="H47" s="6">
        <v>16</v>
      </c>
      <c r="I47" s="6">
        <v>3</v>
      </c>
      <c r="J47" s="6">
        <v>5</v>
      </c>
      <c r="K47" s="6">
        <v>10</v>
      </c>
      <c r="L47" s="6">
        <v>3</v>
      </c>
      <c r="M47" s="6">
        <v>67</v>
      </c>
      <c r="N47" s="6">
        <v>12</v>
      </c>
      <c r="O47" s="6">
        <v>23</v>
      </c>
      <c r="P47" s="6">
        <v>86</v>
      </c>
      <c r="Q47" s="6">
        <v>8</v>
      </c>
      <c r="R47" s="6">
        <v>16</v>
      </c>
      <c r="S47" s="6">
        <v>6</v>
      </c>
      <c r="T47" s="6">
        <v>66</v>
      </c>
      <c r="U47" s="6">
        <v>16</v>
      </c>
    </row>
    <row r="48" spans="1:21" x14ac:dyDescent="0.45">
      <c r="A48" t="s">
        <v>110</v>
      </c>
      <c r="B48" t="s">
        <v>97</v>
      </c>
      <c r="C48" s="6">
        <v>9</v>
      </c>
      <c r="D48" s="6">
        <v>8</v>
      </c>
      <c r="E48" s="6">
        <v>14</v>
      </c>
      <c r="F48" s="6">
        <v>8</v>
      </c>
      <c r="G48" s="6">
        <v>5</v>
      </c>
      <c r="H48" s="6">
        <v>6</v>
      </c>
      <c r="I48" s="6">
        <v>8</v>
      </c>
      <c r="J48" s="6">
        <v>1</v>
      </c>
      <c r="K48" s="6">
        <v>13</v>
      </c>
      <c r="L48" s="6">
        <v>6</v>
      </c>
      <c r="M48" s="6">
        <v>33</v>
      </c>
      <c r="N48" s="6">
        <v>11</v>
      </c>
      <c r="O48" s="6">
        <v>23</v>
      </c>
      <c r="P48" s="6">
        <v>11</v>
      </c>
      <c r="Q48" s="6">
        <v>6</v>
      </c>
      <c r="R48" s="6">
        <v>8</v>
      </c>
      <c r="S48" s="6">
        <v>8</v>
      </c>
      <c r="T48" s="6">
        <v>9</v>
      </c>
      <c r="U48" s="6">
        <v>16</v>
      </c>
    </row>
    <row r="49" spans="1:21" x14ac:dyDescent="0.45">
      <c r="A49" t="s">
        <v>110</v>
      </c>
      <c r="B49" t="s">
        <v>158</v>
      </c>
      <c r="C49" s="6">
        <v>11</v>
      </c>
      <c r="D49" s="6">
        <v>6</v>
      </c>
      <c r="E49" s="6">
        <v>10</v>
      </c>
      <c r="F49" s="6">
        <v>11</v>
      </c>
      <c r="G49" s="6">
        <v>9</v>
      </c>
      <c r="H49" s="6">
        <v>9</v>
      </c>
      <c r="I49" s="6">
        <v>10</v>
      </c>
      <c r="J49" s="6">
        <v>5</v>
      </c>
      <c r="K49" s="6">
        <v>10</v>
      </c>
      <c r="L49" s="6">
        <v>5</v>
      </c>
      <c r="M49" s="6">
        <v>22</v>
      </c>
      <c r="N49" s="6">
        <v>12</v>
      </c>
      <c r="O49" s="6">
        <v>10</v>
      </c>
      <c r="P49" s="6">
        <v>9</v>
      </c>
      <c r="Q49" s="6">
        <v>10</v>
      </c>
      <c r="R49" s="6">
        <v>10</v>
      </c>
      <c r="S49" s="6">
        <v>12</v>
      </c>
      <c r="T49" s="6">
        <v>7</v>
      </c>
      <c r="U49" s="6">
        <v>16</v>
      </c>
    </row>
    <row r="50" spans="1:21" x14ac:dyDescent="0.45">
      <c r="A50" t="s">
        <v>111</v>
      </c>
      <c r="B50" t="s">
        <v>96</v>
      </c>
      <c r="C50" s="6">
        <v>10</v>
      </c>
      <c r="D50" s="6">
        <v>2</v>
      </c>
      <c r="E50" s="6">
        <v>10</v>
      </c>
      <c r="F50" s="6">
        <v>3</v>
      </c>
      <c r="G50" s="6">
        <v>7</v>
      </c>
      <c r="H50" s="6">
        <v>7</v>
      </c>
      <c r="I50" s="6">
        <v>4</v>
      </c>
      <c r="J50" s="6"/>
      <c r="K50" s="6">
        <v>2</v>
      </c>
      <c r="L50" s="6">
        <v>2</v>
      </c>
      <c r="M50" s="6">
        <v>12</v>
      </c>
      <c r="N50" s="6">
        <v>5</v>
      </c>
      <c r="O50" s="6">
        <v>18</v>
      </c>
      <c r="P50" s="6">
        <v>33</v>
      </c>
      <c r="Q50" s="6">
        <v>7</v>
      </c>
      <c r="R50" s="6">
        <v>6</v>
      </c>
      <c r="S50" s="6">
        <v>7</v>
      </c>
      <c r="T50" s="6">
        <v>10</v>
      </c>
      <c r="U50" s="6">
        <v>17</v>
      </c>
    </row>
    <row r="51" spans="1:21" x14ac:dyDescent="0.45">
      <c r="A51" t="s">
        <v>111</v>
      </c>
      <c r="B51" t="s">
        <v>97</v>
      </c>
      <c r="C51" s="6">
        <v>9</v>
      </c>
      <c r="D51" s="6">
        <v>4</v>
      </c>
      <c r="E51" s="6">
        <v>8</v>
      </c>
      <c r="F51" s="6">
        <v>7</v>
      </c>
      <c r="G51" s="6">
        <v>3</v>
      </c>
      <c r="H51" s="6">
        <v>7</v>
      </c>
      <c r="I51" s="6">
        <v>1</v>
      </c>
      <c r="J51" s="6">
        <v>3</v>
      </c>
      <c r="K51" s="6">
        <v>7</v>
      </c>
      <c r="L51" s="6">
        <v>1</v>
      </c>
      <c r="M51" s="6">
        <v>10</v>
      </c>
      <c r="N51" s="6">
        <v>5</v>
      </c>
      <c r="O51" s="6">
        <v>9</v>
      </c>
      <c r="P51" s="6">
        <v>8</v>
      </c>
      <c r="Q51" s="6">
        <v>9</v>
      </c>
      <c r="R51" s="6">
        <v>5</v>
      </c>
      <c r="S51" s="6">
        <v>3</v>
      </c>
      <c r="T51" s="6">
        <v>8</v>
      </c>
      <c r="U51" s="6">
        <v>17</v>
      </c>
    </row>
    <row r="52" spans="1:21" x14ac:dyDescent="0.45">
      <c r="A52" t="s">
        <v>111</v>
      </c>
      <c r="B52" t="s">
        <v>158</v>
      </c>
      <c r="C52" s="6">
        <v>10</v>
      </c>
      <c r="D52" s="6">
        <v>5</v>
      </c>
      <c r="E52" s="6">
        <v>6</v>
      </c>
      <c r="F52" s="6">
        <v>5</v>
      </c>
      <c r="G52" s="6">
        <v>4</v>
      </c>
      <c r="H52" s="6">
        <v>6</v>
      </c>
      <c r="I52" s="6">
        <v>7</v>
      </c>
      <c r="J52" s="6">
        <v>15</v>
      </c>
      <c r="K52" s="6">
        <v>4</v>
      </c>
      <c r="L52" s="6">
        <v>7</v>
      </c>
      <c r="M52" s="6">
        <v>14</v>
      </c>
      <c r="N52" s="6">
        <v>11</v>
      </c>
      <c r="O52" s="6">
        <v>7</v>
      </c>
      <c r="P52" s="6">
        <v>3</v>
      </c>
      <c r="Q52" s="6">
        <v>10</v>
      </c>
      <c r="R52" s="6">
        <v>6</v>
      </c>
      <c r="S52" s="6">
        <v>11</v>
      </c>
      <c r="T52" s="6">
        <v>9</v>
      </c>
      <c r="U52" s="6">
        <v>17</v>
      </c>
    </row>
    <row r="53" spans="1:21" x14ac:dyDescent="0.45">
      <c r="A53" t="s">
        <v>140</v>
      </c>
      <c r="B53" t="s">
        <v>96</v>
      </c>
      <c r="C53" s="6">
        <v>5</v>
      </c>
      <c r="D53" s="6">
        <v>3</v>
      </c>
      <c r="E53" s="6">
        <v>4</v>
      </c>
      <c r="F53" s="6">
        <v>3</v>
      </c>
      <c r="G53" s="6">
        <v>1</v>
      </c>
      <c r="H53" s="6">
        <v>2</v>
      </c>
      <c r="I53" s="6">
        <v>3</v>
      </c>
      <c r="J53" s="6">
        <v>3</v>
      </c>
      <c r="K53" s="6">
        <v>6</v>
      </c>
      <c r="L53" s="6">
        <v>1</v>
      </c>
      <c r="M53" s="6">
        <v>10</v>
      </c>
      <c r="N53" s="6">
        <v>3</v>
      </c>
      <c r="O53" s="6">
        <v>13</v>
      </c>
      <c r="P53" s="6">
        <v>21</v>
      </c>
      <c r="Q53" s="6">
        <v>4</v>
      </c>
      <c r="R53" s="6">
        <v>3</v>
      </c>
      <c r="S53" s="6">
        <v>5</v>
      </c>
      <c r="T53" s="6">
        <v>20</v>
      </c>
      <c r="U53" s="6">
        <v>18</v>
      </c>
    </row>
    <row r="54" spans="1:21" x14ac:dyDescent="0.45">
      <c r="A54" t="s">
        <v>140</v>
      </c>
      <c r="B54" t="s">
        <v>97</v>
      </c>
      <c r="C54" s="6">
        <v>11</v>
      </c>
      <c r="D54" s="6">
        <v>4</v>
      </c>
      <c r="E54" s="6">
        <v>12</v>
      </c>
      <c r="F54" s="6">
        <v>7</v>
      </c>
      <c r="G54" s="6">
        <v>6</v>
      </c>
      <c r="H54" s="6">
        <v>6</v>
      </c>
      <c r="I54" s="6">
        <v>17</v>
      </c>
      <c r="J54" s="6">
        <v>6</v>
      </c>
      <c r="K54" s="6">
        <v>11</v>
      </c>
      <c r="L54" s="6">
        <v>8</v>
      </c>
      <c r="M54" s="6">
        <v>23</v>
      </c>
      <c r="N54" s="6">
        <v>6</v>
      </c>
      <c r="O54" s="6">
        <v>3</v>
      </c>
      <c r="P54" s="6">
        <v>8</v>
      </c>
      <c r="Q54" s="6">
        <v>11</v>
      </c>
      <c r="R54" s="6">
        <v>8</v>
      </c>
      <c r="S54" s="6">
        <v>10</v>
      </c>
      <c r="T54" s="6">
        <v>10</v>
      </c>
      <c r="U54" s="6">
        <v>18</v>
      </c>
    </row>
    <row r="55" spans="1:21" x14ac:dyDescent="0.45">
      <c r="A55" t="s">
        <v>140</v>
      </c>
      <c r="B55" t="s">
        <v>158</v>
      </c>
      <c r="C55" s="6">
        <v>13</v>
      </c>
      <c r="D55" s="6">
        <v>10</v>
      </c>
      <c r="E55" s="6">
        <v>16</v>
      </c>
      <c r="F55" s="6">
        <v>7</v>
      </c>
      <c r="G55" s="6">
        <v>6</v>
      </c>
      <c r="H55" s="6">
        <v>7</v>
      </c>
      <c r="I55" s="6">
        <v>2</v>
      </c>
      <c r="J55" s="6">
        <v>8</v>
      </c>
      <c r="K55" s="6">
        <v>13</v>
      </c>
      <c r="L55" s="6">
        <v>11</v>
      </c>
      <c r="M55" s="6">
        <v>18</v>
      </c>
      <c r="N55" s="6">
        <v>5</v>
      </c>
      <c r="O55" s="6">
        <v>2</v>
      </c>
      <c r="P55" s="6">
        <v>3</v>
      </c>
      <c r="Q55" s="6">
        <v>6</v>
      </c>
      <c r="R55" s="6">
        <v>4</v>
      </c>
      <c r="S55" s="6">
        <v>7</v>
      </c>
      <c r="T55" s="6">
        <v>6</v>
      </c>
      <c r="U55" s="6">
        <v>18</v>
      </c>
    </row>
    <row r="56" spans="1:21" x14ac:dyDescent="0.45">
      <c r="A56" t="s">
        <v>112</v>
      </c>
      <c r="B56" t="s">
        <v>96</v>
      </c>
      <c r="C56" s="6">
        <v>5</v>
      </c>
      <c r="D56" s="6">
        <v>3</v>
      </c>
      <c r="E56" s="6">
        <v>3</v>
      </c>
      <c r="F56" s="6">
        <v>3</v>
      </c>
      <c r="G56" s="6">
        <v>3</v>
      </c>
      <c r="H56" s="6">
        <v>5</v>
      </c>
      <c r="I56" s="6">
        <v>3</v>
      </c>
      <c r="J56" s="6">
        <v>1</v>
      </c>
      <c r="K56" s="6">
        <v>5</v>
      </c>
      <c r="L56" s="6">
        <v>3</v>
      </c>
      <c r="M56" s="6">
        <v>13</v>
      </c>
      <c r="N56" s="6">
        <v>5</v>
      </c>
      <c r="O56" s="6">
        <v>28</v>
      </c>
      <c r="P56" s="6">
        <v>37</v>
      </c>
      <c r="Q56" s="6">
        <v>10</v>
      </c>
      <c r="R56" s="6">
        <v>9</v>
      </c>
      <c r="S56" s="6">
        <v>8</v>
      </c>
      <c r="T56" s="6">
        <v>18</v>
      </c>
      <c r="U56" s="6">
        <v>19</v>
      </c>
    </row>
    <row r="57" spans="1:21" x14ac:dyDescent="0.45">
      <c r="A57" t="s">
        <v>112</v>
      </c>
      <c r="B57" t="s">
        <v>97</v>
      </c>
      <c r="C57" s="6">
        <v>5</v>
      </c>
      <c r="D57" s="6">
        <v>10</v>
      </c>
      <c r="E57" s="6">
        <v>9</v>
      </c>
      <c r="F57" s="6">
        <v>8</v>
      </c>
      <c r="G57" s="6">
        <v>5</v>
      </c>
      <c r="H57" s="6">
        <v>4</v>
      </c>
      <c r="I57" s="6">
        <v>9</v>
      </c>
      <c r="J57" s="6">
        <v>3</v>
      </c>
      <c r="K57" s="6">
        <v>10</v>
      </c>
      <c r="L57" s="6">
        <v>3</v>
      </c>
      <c r="M57" s="6">
        <v>10</v>
      </c>
      <c r="N57" s="6">
        <v>10</v>
      </c>
      <c r="O57" s="6">
        <v>7</v>
      </c>
      <c r="P57" s="6">
        <v>6</v>
      </c>
      <c r="Q57" s="6">
        <v>7</v>
      </c>
      <c r="R57" s="6">
        <v>5</v>
      </c>
      <c r="S57" s="6">
        <v>6</v>
      </c>
      <c r="T57" s="6">
        <v>7</v>
      </c>
      <c r="U57" s="6">
        <v>19</v>
      </c>
    </row>
    <row r="58" spans="1:21" x14ac:dyDescent="0.45">
      <c r="A58" t="s">
        <v>112</v>
      </c>
      <c r="B58" t="s">
        <v>158</v>
      </c>
      <c r="C58" s="6">
        <v>13</v>
      </c>
      <c r="D58" s="6">
        <v>9</v>
      </c>
      <c r="E58" s="6">
        <v>8</v>
      </c>
      <c r="F58" s="6">
        <v>11</v>
      </c>
      <c r="G58" s="6">
        <v>5</v>
      </c>
      <c r="H58" s="6">
        <v>13</v>
      </c>
      <c r="I58" s="6">
        <v>8</v>
      </c>
      <c r="J58" s="6">
        <v>8</v>
      </c>
      <c r="K58" s="6">
        <v>6</v>
      </c>
      <c r="L58" s="6">
        <v>12</v>
      </c>
      <c r="M58" s="6">
        <v>10</v>
      </c>
      <c r="N58" s="6">
        <v>7</v>
      </c>
      <c r="O58" s="6">
        <v>1</v>
      </c>
      <c r="P58" s="6">
        <v>3</v>
      </c>
      <c r="Q58" s="6">
        <v>8</v>
      </c>
      <c r="R58" s="6">
        <v>5</v>
      </c>
      <c r="S58" s="6">
        <v>7</v>
      </c>
      <c r="T58" s="6">
        <v>5</v>
      </c>
      <c r="U58" s="6">
        <v>19</v>
      </c>
    </row>
    <row r="59" spans="1:21" x14ac:dyDescent="0.45">
      <c r="A59" t="s">
        <v>141</v>
      </c>
      <c r="B59" t="s">
        <v>96</v>
      </c>
      <c r="C59" s="6">
        <v>11</v>
      </c>
      <c r="D59" s="6">
        <v>5</v>
      </c>
      <c r="E59" s="6">
        <v>9</v>
      </c>
      <c r="F59" s="6">
        <v>7</v>
      </c>
      <c r="G59" s="6">
        <v>4</v>
      </c>
      <c r="H59" s="6">
        <v>1</v>
      </c>
      <c r="I59" s="6">
        <v>2</v>
      </c>
      <c r="J59" s="6">
        <v>1</v>
      </c>
      <c r="K59" s="6">
        <v>6</v>
      </c>
      <c r="L59" s="6">
        <v>3</v>
      </c>
      <c r="M59" s="6">
        <v>17</v>
      </c>
      <c r="N59" s="6">
        <v>6</v>
      </c>
      <c r="O59" s="6">
        <v>21</v>
      </c>
      <c r="P59" s="6">
        <v>59</v>
      </c>
      <c r="Q59" s="6">
        <v>4</v>
      </c>
      <c r="R59" s="6">
        <v>12</v>
      </c>
      <c r="S59" s="6">
        <v>5</v>
      </c>
      <c r="T59" s="6">
        <v>17</v>
      </c>
      <c r="U59" s="6">
        <v>20</v>
      </c>
    </row>
    <row r="60" spans="1:21" x14ac:dyDescent="0.45">
      <c r="A60" t="s">
        <v>141</v>
      </c>
      <c r="B60" t="s">
        <v>97</v>
      </c>
      <c r="C60" s="6">
        <v>10</v>
      </c>
      <c r="D60" s="6">
        <v>7</v>
      </c>
      <c r="E60" s="6">
        <v>9</v>
      </c>
      <c r="F60" s="6">
        <v>10</v>
      </c>
      <c r="G60" s="6">
        <v>6</v>
      </c>
      <c r="H60" s="6">
        <v>6</v>
      </c>
      <c r="I60" s="6">
        <v>6</v>
      </c>
      <c r="J60" s="6">
        <v>5</v>
      </c>
      <c r="K60" s="6">
        <v>9</v>
      </c>
      <c r="L60" s="6">
        <v>4</v>
      </c>
      <c r="M60" s="6">
        <v>31</v>
      </c>
      <c r="N60" s="6">
        <v>10</v>
      </c>
      <c r="O60" s="6">
        <v>13</v>
      </c>
      <c r="P60" s="6">
        <v>8</v>
      </c>
      <c r="Q60" s="6">
        <v>8</v>
      </c>
      <c r="R60" s="6">
        <v>7</v>
      </c>
      <c r="S60" s="6">
        <v>10</v>
      </c>
      <c r="T60" s="6">
        <v>6</v>
      </c>
      <c r="U60" s="6">
        <v>20</v>
      </c>
    </row>
    <row r="61" spans="1:21" x14ac:dyDescent="0.45">
      <c r="A61" t="s">
        <v>141</v>
      </c>
      <c r="B61" t="s">
        <v>158</v>
      </c>
      <c r="C61" s="6">
        <v>9</v>
      </c>
      <c r="D61" s="6">
        <v>6</v>
      </c>
      <c r="E61" s="6">
        <v>17</v>
      </c>
      <c r="F61" s="6">
        <v>8</v>
      </c>
      <c r="G61" s="6">
        <v>8</v>
      </c>
      <c r="H61" s="6">
        <v>8</v>
      </c>
      <c r="I61" s="6">
        <v>8</v>
      </c>
      <c r="J61" s="6">
        <v>6</v>
      </c>
      <c r="K61" s="6">
        <v>13</v>
      </c>
      <c r="L61" s="6">
        <v>12</v>
      </c>
      <c r="M61" s="6">
        <v>17</v>
      </c>
      <c r="N61" s="6">
        <v>7</v>
      </c>
      <c r="O61" s="6">
        <v>8</v>
      </c>
      <c r="P61" s="6">
        <v>6</v>
      </c>
      <c r="Q61" s="6">
        <v>9</v>
      </c>
      <c r="R61" s="6">
        <v>11</v>
      </c>
      <c r="S61" s="6">
        <v>8</v>
      </c>
      <c r="T61" s="6">
        <v>9</v>
      </c>
      <c r="U61" s="6">
        <v>20</v>
      </c>
    </row>
    <row r="62" spans="1:21" x14ac:dyDescent="0.45">
      <c r="A62" t="s">
        <v>98</v>
      </c>
      <c r="B62" t="s">
        <v>96</v>
      </c>
      <c r="C62" s="6">
        <v>6</v>
      </c>
      <c r="D62" s="6">
        <v>4</v>
      </c>
      <c r="E62" s="6">
        <v>11</v>
      </c>
      <c r="F62" s="6">
        <v>3</v>
      </c>
      <c r="G62" s="6">
        <v>6</v>
      </c>
      <c r="H62" s="6">
        <v>5</v>
      </c>
      <c r="I62" s="6">
        <v>6</v>
      </c>
      <c r="J62" s="6">
        <v>2</v>
      </c>
      <c r="K62" s="6">
        <v>5</v>
      </c>
      <c r="L62" s="6">
        <v>4</v>
      </c>
      <c r="M62" s="6">
        <v>13</v>
      </c>
      <c r="N62" s="6">
        <v>5</v>
      </c>
      <c r="O62" s="6">
        <v>12</v>
      </c>
      <c r="P62" s="6">
        <v>34</v>
      </c>
      <c r="Q62" s="6">
        <v>6</v>
      </c>
      <c r="R62" s="6">
        <v>13</v>
      </c>
      <c r="S62" s="6">
        <v>8</v>
      </c>
      <c r="T62" s="6">
        <v>7</v>
      </c>
      <c r="U62" s="6">
        <v>21</v>
      </c>
    </row>
    <row r="63" spans="1:21" x14ac:dyDescent="0.45">
      <c r="A63" t="s">
        <v>98</v>
      </c>
      <c r="B63" t="s">
        <v>97</v>
      </c>
      <c r="C63" s="6">
        <v>6</v>
      </c>
      <c r="D63" s="6">
        <v>4</v>
      </c>
      <c r="E63" s="6">
        <v>5</v>
      </c>
      <c r="F63" s="6">
        <v>10</v>
      </c>
      <c r="G63" s="6">
        <v>3</v>
      </c>
      <c r="H63" s="6">
        <v>6</v>
      </c>
      <c r="I63" s="6">
        <v>6</v>
      </c>
      <c r="J63" s="6">
        <v>9</v>
      </c>
      <c r="K63" s="6">
        <v>6</v>
      </c>
      <c r="L63" s="6">
        <v>3</v>
      </c>
      <c r="M63" s="6">
        <v>15</v>
      </c>
      <c r="N63" s="6">
        <v>9</v>
      </c>
      <c r="O63" s="6">
        <v>7</v>
      </c>
      <c r="P63" s="6">
        <v>6</v>
      </c>
      <c r="Q63" s="6">
        <v>7</v>
      </c>
      <c r="R63" s="6">
        <v>3</v>
      </c>
      <c r="S63" s="6">
        <v>3</v>
      </c>
      <c r="T63" s="6">
        <v>7</v>
      </c>
      <c r="U63" s="6">
        <v>21</v>
      </c>
    </row>
    <row r="64" spans="1:21" x14ac:dyDescent="0.45">
      <c r="A64" t="s">
        <v>98</v>
      </c>
      <c r="B64" t="s">
        <v>158</v>
      </c>
      <c r="C64" s="6">
        <v>10</v>
      </c>
      <c r="D64" s="6">
        <v>5</v>
      </c>
      <c r="E64" s="6">
        <v>12</v>
      </c>
      <c r="F64" s="6">
        <v>10</v>
      </c>
      <c r="G64" s="6">
        <v>11</v>
      </c>
      <c r="H64" s="6">
        <v>7</v>
      </c>
      <c r="I64" s="6">
        <v>4</v>
      </c>
      <c r="J64" s="6">
        <v>6</v>
      </c>
      <c r="K64" s="6">
        <v>10</v>
      </c>
      <c r="L64" s="6">
        <v>7</v>
      </c>
      <c r="M64" s="6">
        <v>17</v>
      </c>
      <c r="N64" s="6">
        <v>10</v>
      </c>
      <c r="O64" s="6">
        <v>8</v>
      </c>
      <c r="P64" s="6">
        <v>8</v>
      </c>
      <c r="Q64" s="6">
        <v>9</v>
      </c>
      <c r="R64" s="6">
        <v>6</v>
      </c>
      <c r="S64" s="6">
        <v>11</v>
      </c>
      <c r="T64" s="6">
        <v>9</v>
      </c>
      <c r="U64" s="6">
        <v>21</v>
      </c>
    </row>
    <row r="65" spans="1:21" x14ac:dyDescent="0.45">
      <c r="A65" t="s">
        <v>113</v>
      </c>
      <c r="B65" t="s">
        <v>96</v>
      </c>
      <c r="C65" s="6">
        <v>10</v>
      </c>
      <c r="D65" s="6">
        <v>7</v>
      </c>
      <c r="E65" s="6">
        <v>18</v>
      </c>
      <c r="F65" s="6">
        <v>5</v>
      </c>
      <c r="G65" s="6">
        <v>3</v>
      </c>
      <c r="H65" s="6">
        <v>11</v>
      </c>
      <c r="I65" s="6">
        <v>5</v>
      </c>
      <c r="J65" s="6">
        <v>2</v>
      </c>
      <c r="K65" s="6">
        <v>8</v>
      </c>
      <c r="L65" s="6">
        <v>2</v>
      </c>
      <c r="M65" s="6">
        <v>34</v>
      </c>
      <c r="N65" s="6">
        <v>6</v>
      </c>
      <c r="O65" s="6">
        <v>33</v>
      </c>
      <c r="P65" s="6">
        <v>65</v>
      </c>
      <c r="Q65" s="6">
        <v>7</v>
      </c>
      <c r="R65" s="6">
        <v>11</v>
      </c>
      <c r="S65" s="6">
        <v>6</v>
      </c>
      <c r="T65" s="6">
        <v>24</v>
      </c>
      <c r="U65" s="6">
        <v>22</v>
      </c>
    </row>
    <row r="66" spans="1:21" x14ac:dyDescent="0.45">
      <c r="A66" t="s">
        <v>113</v>
      </c>
      <c r="B66" t="s">
        <v>97</v>
      </c>
      <c r="C66" s="6">
        <v>8</v>
      </c>
      <c r="D66" s="6">
        <v>3</v>
      </c>
      <c r="E66" s="6">
        <v>16</v>
      </c>
      <c r="F66" s="6">
        <v>8</v>
      </c>
      <c r="G66" s="6">
        <v>5</v>
      </c>
      <c r="H66" s="6">
        <v>5</v>
      </c>
      <c r="I66" s="6">
        <v>5</v>
      </c>
      <c r="J66" s="6">
        <v>4</v>
      </c>
      <c r="K66" s="6">
        <v>8</v>
      </c>
      <c r="L66" s="6">
        <v>3</v>
      </c>
      <c r="M66" s="6">
        <v>19</v>
      </c>
      <c r="N66" s="6">
        <v>14</v>
      </c>
      <c r="O66" s="6">
        <v>8</v>
      </c>
      <c r="P66" s="6">
        <v>6</v>
      </c>
      <c r="Q66" s="6">
        <v>10</v>
      </c>
      <c r="R66" s="6">
        <v>9</v>
      </c>
      <c r="S66" s="6">
        <v>4</v>
      </c>
      <c r="T66" s="6">
        <v>16</v>
      </c>
      <c r="U66" s="6">
        <v>22</v>
      </c>
    </row>
    <row r="67" spans="1:21" x14ac:dyDescent="0.45">
      <c r="A67" t="s">
        <v>113</v>
      </c>
      <c r="B67" t="s">
        <v>158</v>
      </c>
      <c r="C67" s="6">
        <v>10</v>
      </c>
      <c r="D67" s="6">
        <v>3</v>
      </c>
      <c r="E67" s="6">
        <v>16</v>
      </c>
      <c r="F67" s="6">
        <v>6</v>
      </c>
      <c r="G67" s="6">
        <v>6</v>
      </c>
      <c r="H67" s="6">
        <v>8</v>
      </c>
      <c r="I67" s="6">
        <v>6</v>
      </c>
      <c r="J67" s="6">
        <v>4</v>
      </c>
      <c r="K67" s="6">
        <v>9</v>
      </c>
      <c r="L67" s="6">
        <v>7</v>
      </c>
      <c r="M67" s="6">
        <v>13</v>
      </c>
      <c r="N67" s="6">
        <v>6</v>
      </c>
      <c r="O67" s="6">
        <v>2</v>
      </c>
      <c r="P67" s="6">
        <v>3</v>
      </c>
      <c r="Q67" s="6">
        <v>3</v>
      </c>
      <c r="R67" s="6">
        <v>2</v>
      </c>
      <c r="S67" s="6">
        <v>12</v>
      </c>
      <c r="T67" s="6">
        <v>4</v>
      </c>
      <c r="U67" s="6">
        <v>22</v>
      </c>
    </row>
    <row r="68" spans="1:21" x14ac:dyDescent="0.45">
      <c r="A68" t="s">
        <v>114</v>
      </c>
      <c r="B68" t="s">
        <v>96</v>
      </c>
      <c r="C68" s="6">
        <v>9</v>
      </c>
      <c r="D68" s="6">
        <v>2</v>
      </c>
      <c r="E68" s="6">
        <v>8</v>
      </c>
      <c r="F68" s="6">
        <v>4</v>
      </c>
      <c r="G68" s="6">
        <v>1</v>
      </c>
      <c r="H68" s="6">
        <v>1</v>
      </c>
      <c r="I68" s="6">
        <v>5</v>
      </c>
      <c r="J68" s="6">
        <v>1</v>
      </c>
      <c r="K68" s="6">
        <v>4</v>
      </c>
      <c r="L68" s="6">
        <v>5</v>
      </c>
      <c r="M68" s="6">
        <v>19</v>
      </c>
      <c r="N68" s="6">
        <v>3</v>
      </c>
      <c r="O68" s="6">
        <v>12</v>
      </c>
      <c r="P68" s="6">
        <v>9</v>
      </c>
      <c r="Q68" s="6">
        <v>8</v>
      </c>
      <c r="R68" s="6">
        <v>8</v>
      </c>
      <c r="S68" s="6">
        <v>6</v>
      </c>
      <c r="T68" s="6">
        <v>14</v>
      </c>
      <c r="U68" s="6">
        <v>23</v>
      </c>
    </row>
    <row r="69" spans="1:21" x14ac:dyDescent="0.45">
      <c r="A69" t="s">
        <v>114</v>
      </c>
      <c r="B69" t="s">
        <v>97</v>
      </c>
      <c r="C69" s="6">
        <v>6</v>
      </c>
      <c r="D69" s="6">
        <v>3</v>
      </c>
      <c r="E69" s="6">
        <v>6</v>
      </c>
      <c r="F69" s="6">
        <v>10</v>
      </c>
      <c r="G69" s="6">
        <v>10</v>
      </c>
      <c r="H69" s="6">
        <v>9</v>
      </c>
      <c r="I69" s="6">
        <v>8</v>
      </c>
      <c r="J69" s="6">
        <v>6</v>
      </c>
      <c r="K69" s="6">
        <v>2</v>
      </c>
      <c r="L69" s="6">
        <v>6</v>
      </c>
      <c r="M69" s="6">
        <v>12</v>
      </c>
      <c r="N69" s="6">
        <v>9</v>
      </c>
      <c r="O69" s="6">
        <v>5</v>
      </c>
      <c r="P69" s="6">
        <v>5</v>
      </c>
      <c r="Q69" s="6">
        <v>6</v>
      </c>
      <c r="R69" s="6">
        <v>5</v>
      </c>
      <c r="S69" s="6">
        <v>4</v>
      </c>
      <c r="T69" s="6">
        <v>2</v>
      </c>
      <c r="U69" s="6">
        <v>23</v>
      </c>
    </row>
    <row r="70" spans="1:21" x14ac:dyDescent="0.45">
      <c r="A70" t="s">
        <v>114</v>
      </c>
      <c r="B70" t="s">
        <v>158</v>
      </c>
      <c r="C70" s="6">
        <v>10</v>
      </c>
      <c r="D70" s="6">
        <v>8</v>
      </c>
      <c r="E70" s="6">
        <v>7</v>
      </c>
      <c r="F70" s="6">
        <v>13</v>
      </c>
      <c r="G70" s="6">
        <v>11</v>
      </c>
      <c r="H70" s="6">
        <v>8</v>
      </c>
      <c r="I70" s="6">
        <v>4</v>
      </c>
      <c r="J70" s="6">
        <v>6</v>
      </c>
      <c r="K70" s="6">
        <v>8</v>
      </c>
      <c r="L70" s="6">
        <v>8</v>
      </c>
      <c r="M70" s="6">
        <v>16</v>
      </c>
      <c r="N70" s="6">
        <v>6</v>
      </c>
      <c r="O70" s="6">
        <v>2</v>
      </c>
      <c r="P70" s="6"/>
      <c r="Q70" s="6">
        <v>6</v>
      </c>
      <c r="R70" s="6">
        <v>1</v>
      </c>
      <c r="S70" s="6">
        <v>3</v>
      </c>
      <c r="T70" s="6">
        <v>6</v>
      </c>
      <c r="U70" s="6">
        <v>23</v>
      </c>
    </row>
    <row r="71" spans="1:21" x14ac:dyDescent="0.45">
      <c r="A71" t="s">
        <v>115</v>
      </c>
      <c r="B71" t="s">
        <v>96</v>
      </c>
      <c r="C71" s="6">
        <v>5</v>
      </c>
      <c r="D71" s="6">
        <v>5</v>
      </c>
      <c r="E71" s="6">
        <v>30</v>
      </c>
      <c r="F71" s="6">
        <v>2</v>
      </c>
      <c r="G71" s="6">
        <v>2</v>
      </c>
      <c r="H71" s="6">
        <v>6</v>
      </c>
      <c r="I71" s="6">
        <v>6</v>
      </c>
      <c r="J71" s="6">
        <v>2</v>
      </c>
      <c r="K71" s="6">
        <v>4</v>
      </c>
      <c r="L71" s="6">
        <v>3</v>
      </c>
      <c r="M71" s="6">
        <v>56</v>
      </c>
      <c r="N71" s="6">
        <v>6</v>
      </c>
      <c r="O71" s="6">
        <v>28</v>
      </c>
      <c r="P71" s="6">
        <v>51</v>
      </c>
      <c r="Q71" s="6">
        <v>4</v>
      </c>
      <c r="R71" s="6">
        <v>11</v>
      </c>
      <c r="S71" s="6">
        <v>8</v>
      </c>
      <c r="T71" s="6">
        <v>20</v>
      </c>
      <c r="U71" s="6">
        <v>24</v>
      </c>
    </row>
    <row r="72" spans="1:21" x14ac:dyDescent="0.45">
      <c r="A72" t="s">
        <v>115</v>
      </c>
      <c r="B72" t="s">
        <v>97</v>
      </c>
      <c r="C72" s="6">
        <v>9</v>
      </c>
      <c r="D72" s="6">
        <v>3</v>
      </c>
      <c r="E72" s="6">
        <v>8</v>
      </c>
      <c r="F72" s="6">
        <v>6</v>
      </c>
      <c r="G72" s="6">
        <v>5</v>
      </c>
      <c r="H72" s="6">
        <v>7</v>
      </c>
      <c r="I72" s="6">
        <v>8</v>
      </c>
      <c r="J72" s="6">
        <v>4</v>
      </c>
      <c r="K72" s="6">
        <v>6</v>
      </c>
      <c r="L72" s="6">
        <v>6</v>
      </c>
      <c r="M72" s="6">
        <v>13</v>
      </c>
      <c r="N72" s="6">
        <v>12</v>
      </c>
      <c r="O72" s="6">
        <v>27</v>
      </c>
      <c r="P72" s="6">
        <v>4</v>
      </c>
      <c r="Q72" s="6">
        <v>10</v>
      </c>
      <c r="R72" s="6">
        <v>9</v>
      </c>
      <c r="S72" s="6">
        <v>8</v>
      </c>
      <c r="T72" s="6">
        <v>12</v>
      </c>
      <c r="U72" s="6">
        <v>24</v>
      </c>
    </row>
    <row r="73" spans="1:21" x14ac:dyDescent="0.45">
      <c r="A73" t="s">
        <v>115</v>
      </c>
      <c r="B73" t="s">
        <v>158</v>
      </c>
      <c r="C73" s="6">
        <v>16</v>
      </c>
      <c r="D73" s="6">
        <v>10</v>
      </c>
      <c r="E73" s="6">
        <v>8</v>
      </c>
      <c r="F73" s="6">
        <v>12</v>
      </c>
      <c r="G73" s="6">
        <v>7</v>
      </c>
      <c r="H73" s="6">
        <v>14</v>
      </c>
      <c r="I73" s="6">
        <v>7</v>
      </c>
      <c r="J73" s="6">
        <v>10</v>
      </c>
      <c r="K73" s="6">
        <v>8</v>
      </c>
      <c r="L73" s="6">
        <v>6</v>
      </c>
      <c r="M73" s="6">
        <v>16</v>
      </c>
      <c r="N73" s="6">
        <v>9</v>
      </c>
      <c r="O73" s="6">
        <v>2</v>
      </c>
      <c r="P73" s="6">
        <v>5</v>
      </c>
      <c r="Q73" s="6">
        <v>7</v>
      </c>
      <c r="R73" s="6">
        <v>7</v>
      </c>
      <c r="S73" s="6">
        <v>6</v>
      </c>
      <c r="T73" s="6">
        <v>5</v>
      </c>
      <c r="U73" s="6">
        <v>24</v>
      </c>
    </row>
    <row r="74" spans="1:21" x14ac:dyDescent="0.45">
      <c r="C74" s="6"/>
      <c r="D74" s="6"/>
      <c r="E74" s="6"/>
      <c r="F74" s="6"/>
      <c r="G74" s="6"/>
      <c r="H74" s="6"/>
      <c r="I74" s="6"/>
      <c r="J74" s="6"/>
      <c r="K74" s="6"/>
      <c r="L74" s="6"/>
      <c r="M74" s="6"/>
      <c r="N74" s="6"/>
      <c r="O74" s="6"/>
      <c r="P74" s="6"/>
      <c r="Q74" s="6"/>
      <c r="R74" s="6"/>
      <c r="S74" s="6"/>
      <c r="T74" s="6"/>
    </row>
    <row r="75" spans="1:21" x14ac:dyDescent="0.45">
      <c r="C75" s="6"/>
      <c r="D75" s="6"/>
      <c r="E75" s="6"/>
      <c r="F75" s="6"/>
      <c r="G75" s="6"/>
      <c r="H75" s="6"/>
      <c r="I75" s="6"/>
      <c r="J75" s="6"/>
      <c r="K75" s="6"/>
      <c r="L75" s="6"/>
      <c r="M75" s="6"/>
      <c r="N75" s="6"/>
      <c r="O75" s="6"/>
      <c r="P75" s="6"/>
      <c r="Q75" s="6"/>
      <c r="R75" s="6"/>
      <c r="S75" s="6"/>
      <c r="T75" s="6"/>
    </row>
    <row r="76" spans="1:21" x14ac:dyDescent="0.45">
      <c r="C76" s="6"/>
      <c r="D76" s="6"/>
      <c r="E76" s="6"/>
      <c r="F76" s="6"/>
      <c r="G76" s="6"/>
      <c r="H76" s="6"/>
      <c r="I76" s="6"/>
      <c r="J76" s="6"/>
      <c r="K76" s="6"/>
      <c r="L76" s="6"/>
      <c r="M76" s="6"/>
      <c r="N76" s="6"/>
      <c r="O76" s="6"/>
      <c r="P76" s="6"/>
      <c r="Q76" s="6"/>
      <c r="R76" s="6"/>
      <c r="S76" s="6"/>
      <c r="T76" s="6"/>
    </row>
    <row r="77" spans="1:21" x14ac:dyDescent="0.45">
      <c r="C77" s="6"/>
      <c r="D77" s="6"/>
      <c r="E77" s="6"/>
      <c r="F77" s="6"/>
      <c r="G77" s="6"/>
      <c r="H77" s="6"/>
      <c r="I77" s="6"/>
      <c r="J77" s="6"/>
      <c r="K77" s="6"/>
      <c r="L77" s="6"/>
      <c r="M77" s="6"/>
      <c r="N77" s="6"/>
      <c r="O77" s="6"/>
      <c r="P77" s="6"/>
      <c r="Q77" s="6"/>
      <c r="R77" s="6"/>
      <c r="S77" s="6"/>
      <c r="T77" s="6"/>
    </row>
    <row r="78" spans="1:21" x14ac:dyDescent="0.45">
      <c r="C78" s="6"/>
      <c r="D78" s="6"/>
      <c r="E78" s="6"/>
      <c r="F78" s="6"/>
      <c r="G78" s="6"/>
      <c r="H78" s="6"/>
      <c r="I78" s="6"/>
      <c r="J78" s="6"/>
      <c r="K78" s="6"/>
      <c r="L78" s="6"/>
      <c r="M78" s="6"/>
      <c r="N78" s="6"/>
      <c r="O78" s="6"/>
      <c r="P78" s="6"/>
      <c r="Q78" s="6"/>
      <c r="R78" s="6"/>
      <c r="S78" s="6"/>
      <c r="T78" s="6"/>
    </row>
    <row r="79" spans="1:21" x14ac:dyDescent="0.45">
      <c r="C79" s="6"/>
      <c r="D79" s="6"/>
      <c r="E79" s="6"/>
      <c r="F79" s="6"/>
      <c r="G79" s="6"/>
      <c r="H79" s="6"/>
      <c r="I79" s="6"/>
      <c r="J79" s="6"/>
      <c r="K79" s="6"/>
      <c r="L79" s="6"/>
      <c r="M79" s="6"/>
      <c r="N79" s="6"/>
      <c r="O79" s="6"/>
      <c r="P79" s="6"/>
      <c r="Q79" s="6"/>
      <c r="R79" s="6"/>
      <c r="S79" s="6"/>
      <c r="T79" s="6"/>
    </row>
    <row r="80" spans="1:21" x14ac:dyDescent="0.45">
      <c r="C80" s="6"/>
      <c r="D80" s="6"/>
      <c r="E80" s="6"/>
      <c r="F80" s="6"/>
      <c r="G80" s="6"/>
      <c r="H80" s="6"/>
      <c r="I80" s="6"/>
      <c r="J80" s="6"/>
      <c r="K80" s="6"/>
      <c r="L80" s="6"/>
      <c r="M80" s="6"/>
      <c r="N80" s="6"/>
      <c r="O80" s="6"/>
      <c r="P80" s="6"/>
      <c r="Q80" s="6"/>
      <c r="R80" s="6"/>
      <c r="S80" s="6"/>
      <c r="T80" s="6"/>
    </row>
    <row r="81" spans="3:20" x14ac:dyDescent="0.45">
      <c r="C81" s="6"/>
      <c r="D81" s="6"/>
      <c r="E81" s="6"/>
      <c r="F81" s="6"/>
      <c r="G81" s="6"/>
      <c r="H81" s="6"/>
      <c r="I81" s="6"/>
      <c r="J81" s="6"/>
      <c r="K81" s="6"/>
      <c r="L81" s="6"/>
      <c r="M81" s="6"/>
      <c r="N81" s="6"/>
      <c r="O81" s="6"/>
      <c r="P81" s="6"/>
      <c r="Q81" s="6"/>
      <c r="R81" s="6"/>
      <c r="S81" s="6"/>
      <c r="T81" s="6"/>
    </row>
    <row r="82" spans="3:20" x14ac:dyDescent="0.45">
      <c r="C82" s="6"/>
      <c r="D82" s="6"/>
      <c r="E82" s="6"/>
      <c r="F82" s="6"/>
      <c r="G82" s="6"/>
      <c r="H82" s="6"/>
      <c r="I82" s="6"/>
      <c r="J82" s="6"/>
      <c r="K82" s="6"/>
      <c r="L82" s="6"/>
      <c r="M82" s="6"/>
      <c r="N82" s="6"/>
      <c r="O82" s="6"/>
      <c r="P82" s="6"/>
      <c r="Q82" s="6"/>
      <c r="R82" s="6"/>
      <c r="S82" s="6"/>
      <c r="T82" s="6"/>
    </row>
    <row r="83" spans="3:20" x14ac:dyDescent="0.45">
      <c r="C83" s="6"/>
      <c r="D83" s="6"/>
      <c r="E83" s="6"/>
      <c r="F83" s="6"/>
      <c r="G83" s="6"/>
      <c r="H83" s="6"/>
      <c r="I83" s="6"/>
      <c r="J83" s="6"/>
      <c r="K83" s="6"/>
      <c r="L83" s="6"/>
      <c r="M83" s="6"/>
      <c r="N83" s="6"/>
      <c r="O83" s="6"/>
      <c r="P83" s="6"/>
      <c r="Q83" s="6"/>
      <c r="R83" s="6"/>
      <c r="S83" s="6"/>
      <c r="T83" s="6"/>
    </row>
    <row r="84" spans="3:20" x14ac:dyDescent="0.45">
      <c r="C84" s="6"/>
      <c r="D84" s="6"/>
      <c r="E84" s="6"/>
      <c r="F84" s="6"/>
      <c r="G84" s="6"/>
      <c r="H84" s="6"/>
      <c r="I84" s="6"/>
      <c r="J84" s="6"/>
      <c r="K84" s="6"/>
      <c r="L84" s="6"/>
      <c r="M84" s="6"/>
      <c r="N84" s="6"/>
      <c r="O84" s="6"/>
      <c r="P84" s="6"/>
      <c r="Q84" s="6"/>
      <c r="R84" s="6"/>
      <c r="S84" s="6"/>
      <c r="T84" s="6"/>
    </row>
    <row r="85" spans="3:20" x14ac:dyDescent="0.45">
      <c r="C85" s="6"/>
      <c r="D85" s="6"/>
      <c r="E85" s="6"/>
      <c r="F85" s="6"/>
      <c r="G85" s="6"/>
      <c r="H85" s="6"/>
      <c r="I85" s="6"/>
      <c r="J85" s="6"/>
      <c r="K85" s="6"/>
      <c r="L85" s="6"/>
      <c r="M85" s="6"/>
      <c r="N85" s="6"/>
      <c r="O85" s="6"/>
      <c r="P85" s="6"/>
      <c r="Q85" s="6"/>
      <c r="R85" s="6"/>
      <c r="S85" s="6"/>
      <c r="T85" s="6"/>
    </row>
    <row r="86" spans="3:20" x14ac:dyDescent="0.45">
      <c r="C86" s="6"/>
      <c r="D86" s="6"/>
      <c r="E86" s="6"/>
      <c r="F86" s="6"/>
      <c r="G86" s="6"/>
      <c r="H86" s="6"/>
      <c r="I86" s="6"/>
      <c r="J86" s="6"/>
      <c r="K86" s="6"/>
      <c r="L86" s="6"/>
      <c r="M86" s="6"/>
      <c r="N86" s="6"/>
      <c r="O86" s="6"/>
      <c r="P86" s="6"/>
      <c r="Q86" s="6"/>
      <c r="R86" s="6"/>
      <c r="S86" s="6"/>
      <c r="T86" s="6"/>
    </row>
    <row r="87" spans="3:20" x14ac:dyDescent="0.45">
      <c r="C87" s="6"/>
      <c r="D87" s="6"/>
      <c r="E87" s="6"/>
      <c r="F87" s="6"/>
      <c r="G87" s="6"/>
      <c r="H87" s="6"/>
      <c r="I87" s="6"/>
      <c r="J87" s="6"/>
      <c r="K87" s="6"/>
      <c r="L87" s="6"/>
      <c r="M87" s="6"/>
      <c r="N87" s="6"/>
      <c r="O87" s="6"/>
      <c r="P87" s="6"/>
      <c r="Q87" s="6"/>
      <c r="R87" s="6"/>
      <c r="S87" s="6"/>
      <c r="T87" s="6"/>
    </row>
    <row r="88" spans="3:20" x14ac:dyDescent="0.45">
      <c r="C88" s="6"/>
      <c r="D88" s="6"/>
      <c r="E88" s="6"/>
      <c r="F88" s="6"/>
      <c r="G88" s="6"/>
      <c r="H88" s="6"/>
      <c r="I88" s="6"/>
      <c r="J88" s="6"/>
      <c r="K88" s="6"/>
      <c r="L88" s="6"/>
      <c r="M88" s="6"/>
      <c r="N88" s="6"/>
      <c r="O88" s="6"/>
      <c r="P88" s="6"/>
      <c r="Q88" s="6"/>
      <c r="R88" s="6"/>
      <c r="S88" s="6"/>
      <c r="T88" s="6"/>
    </row>
    <row r="89" spans="3:20" x14ac:dyDescent="0.45">
      <c r="C89" s="6"/>
      <c r="D89" s="6"/>
      <c r="E89" s="6"/>
      <c r="F89" s="6"/>
      <c r="G89" s="6"/>
      <c r="H89" s="6"/>
      <c r="I89" s="6"/>
      <c r="J89" s="6"/>
      <c r="K89" s="6"/>
      <c r="L89" s="6"/>
      <c r="M89" s="6"/>
      <c r="N89" s="6"/>
      <c r="O89" s="6"/>
      <c r="P89" s="6"/>
      <c r="Q89" s="6"/>
      <c r="R89" s="6"/>
      <c r="S89" s="6"/>
      <c r="T89" s="6"/>
    </row>
    <row r="90" spans="3:20" x14ac:dyDescent="0.45">
      <c r="C90" s="6"/>
      <c r="D90" s="6"/>
      <c r="E90" s="6"/>
      <c r="F90" s="6"/>
      <c r="G90" s="6"/>
      <c r="H90" s="6"/>
      <c r="I90" s="6"/>
      <c r="J90" s="6"/>
      <c r="K90" s="6"/>
      <c r="L90" s="6"/>
      <c r="M90" s="6"/>
      <c r="N90" s="6"/>
      <c r="O90" s="6"/>
      <c r="P90" s="6"/>
      <c r="Q90" s="6"/>
      <c r="R90" s="6"/>
      <c r="S90" s="6"/>
      <c r="T90" s="6"/>
    </row>
    <row r="91" spans="3:20" x14ac:dyDescent="0.45">
      <c r="C91" s="6"/>
      <c r="D91" s="6"/>
      <c r="E91" s="6"/>
      <c r="F91" s="6"/>
      <c r="G91" s="6"/>
      <c r="H91" s="6"/>
      <c r="I91" s="6"/>
      <c r="J91" s="6"/>
      <c r="K91" s="6"/>
      <c r="L91" s="6"/>
      <c r="M91" s="6"/>
      <c r="N91" s="6"/>
      <c r="O91" s="6"/>
      <c r="P91" s="6"/>
      <c r="Q91" s="6"/>
      <c r="R91" s="6"/>
      <c r="S91" s="6"/>
      <c r="T91" s="6"/>
    </row>
    <row r="92" spans="3:20" x14ac:dyDescent="0.45">
      <c r="C92" s="6"/>
      <c r="D92" s="6"/>
      <c r="E92" s="6"/>
      <c r="F92" s="6"/>
      <c r="G92" s="6"/>
      <c r="H92" s="6"/>
      <c r="I92" s="6"/>
      <c r="J92" s="6"/>
      <c r="K92" s="6"/>
      <c r="L92" s="6"/>
      <c r="M92" s="6"/>
      <c r="N92" s="6"/>
      <c r="O92" s="6"/>
      <c r="P92" s="6"/>
      <c r="Q92" s="6"/>
      <c r="R92" s="6"/>
      <c r="S92" s="6"/>
      <c r="T92" s="6"/>
    </row>
    <row r="93" spans="3:20" x14ac:dyDescent="0.45">
      <c r="C93" s="6"/>
      <c r="D93" s="6"/>
      <c r="E93" s="6"/>
      <c r="F93" s="6"/>
      <c r="G93" s="6"/>
      <c r="H93" s="6"/>
      <c r="I93" s="6"/>
      <c r="J93" s="6"/>
      <c r="K93" s="6"/>
      <c r="L93" s="6"/>
      <c r="M93" s="6"/>
      <c r="N93" s="6"/>
      <c r="O93" s="6"/>
      <c r="P93" s="6"/>
      <c r="Q93" s="6"/>
      <c r="R93" s="6"/>
      <c r="S93" s="6"/>
      <c r="T93" s="6"/>
    </row>
    <row r="94" spans="3:20" x14ac:dyDescent="0.45">
      <c r="C94" s="6"/>
      <c r="D94" s="6"/>
      <c r="E94" s="6"/>
      <c r="F94" s="6"/>
      <c r="G94" s="6"/>
      <c r="H94" s="6"/>
      <c r="I94" s="6"/>
      <c r="J94" s="6"/>
      <c r="K94" s="6"/>
      <c r="L94" s="6"/>
      <c r="M94" s="6"/>
      <c r="N94" s="6"/>
      <c r="O94" s="6"/>
      <c r="P94" s="6"/>
      <c r="Q94" s="6"/>
      <c r="R94" s="6"/>
      <c r="S94" s="6"/>
      <c r="T94" s="6"/>
    </row>
    <row r="95" spans="3:20" x14ac:dyDescent="0.45">
      <c r="C95" s="6"/>
      <c r="D95" s="6"/>
      <c r="E95" s="6"/>
      <c r="F95" s="6"/>
      <c r="G95" s="6"/>
      <c r="H95" s="6"/>
      <c r="I95" s="6"/>
      <c r="J95" s="6"/>
      <c r="K95" s="6"/>
      <c r="L95" s="6"/>
      <c r="M95" s="6"/>
      <c r="N95" s="6"/>
      <c r="O95" s="6"/>
      <c r="P95" s="6"/>
      <c r="Q95" s="6"/>
      <c r="R95" s="6"/>
      <c r="S95" s="6"/>
      <c r="T95" s="6"/>
    </row>
    <row r="96" spans="3:20" x14ac:dyDescent="0.45">
      <c r="C96" s="6"/>
      <c r="D96" s="6"/>
      <c r="E96" s="6"/>
      <c r="F96" s="6"/>
      <c r="G96" s="6"/>
      <c r="H96" s="6"/>
      <c r="I96" s="6"/>
      <c r="J96" s="6"/>
      <c r="K96" s="6"/>
      <c r="L96" s="6"/>
      <c r="M96" s="6"/>
      <c r="N96" s="6"/>
      <c r="O96" s="6"/>
      <c r="P96" s="6"/>
      <c r="Q96" s="6"/>
      <c r="R96" s="6"/>
      <c r="S96" s="6"/>
      <c r="T96" s="6"/>
    </row>
    <row r="97" spans="3:20" x14ac:dyDescent="0.45">
      <c r="C97" s="6"/>
      <c r="D97" s="6"/>
      <c r="E97" s="6"/>
      <c r="F97" s="6"/>
      <c r="G97" s="6"/>
      <c r="H97" s="6"/>
      <c r="I97" s="6"/>
      <c r="J97" s="6"/>
      <c r="K97" s="6"/>
      <c r="L97" s="6"/>
      <c r="M97" s="6"/>
      <c r="N97" s="6"/>
      <c r="O97" s="6"/>
      <c r="P97" s="6"/>
      <c r="Q97" s="6"/>
      <c r="R97" s="6"/>
      <c r="S97" s="6"/>
      <c r="T97" s="6"/>
    </row>
    <row r="98" spans="3:20" x14ac:dyDescent="0.45">
      <c r="C98" s="6"/>
      <c r="D98" s="6"/>
      <c r="E98" s="6"/>
      <c r="F98" s="6"/>
      <c r="G98" s="6"/>
      <c r="H98" s="6"/>
      <c r="I98" s="6"/>
      <c r="J98" s="6"/>
      <c r="K98" s="6"/>
      <c r="L98" s="6"/>
      <c r="M98" s="6"/>
      <c r="N98" s="6"/>
      <c r="O98" s="6"/>
      <c r="P98" s="6"/>
      <c r="Q98" s="6"/>
      <c r="R98" s="6"/>
      <c r="S98" s="6"/>
      <c r="T98" s="6"/>
    </row>
    <row r="99" spans="3:20" x14ac:dyDescent="0.45">
      <c r="C99" s="6"/>
      <c r="D99" s="6"/>
      <c r="E99" s="6"/>
      <c r="F99" s="6"/>
      <c r="G99" s="6"/>
      <c r="H99" s="6"/>
      <c r="I99" s="6"/>
      <c r="J99" s="6"/>
      <c r="K99" s="6"/>
      <c r="L99" s="6"/>
      <c r="M99" s="6"/>
      <c r="N99" s="6"/>
      <c r="O99" s="6"/>
      <c r="P99" s="6"/>
      <c r="Q99" s="6"/>
      <c r="R99" s="6"/>
      <c r="S99" s="6"/>
      <c r="T99" s="6"/>
    </row>
    <row r="100" spans="3:20" x14ac:dyDescent="0.45">
      <c r="C100" s="6"/>
      <c r="D100" s="6"/>
      <c r="E100" s="6"/>
      <c r="F100" s="6"/>
      <c r="G100" s="6"/>
      <c r="H100" s="6"/>
      <c r="I100" s="6"/>
      <c r="J100" s="6"/>
      <c r="K100" s="6"/>
      <c r="L100" s="6"/>
      <c r="M100" s="6"/>
      <c r="N100" s="6"/>
      <c r="O100" s="6"/>
      <c r="P100" s="6"/>
      <c r="Q100" s="6"/>
      <c r="R100" s="6"/>
      <c r="S100" s="6"/>
      <c r="T100" s="6"/>
    </row>
    <row r="101" spans="3:20" x14ac:dyDescent="0.45">
      <c r="C101" s="6"/>
      <c r="D101" s="6"/>
      <c r="E101" s="6"/>
      <c r="F101" s="6"/>
      <c r="G101" s="6"/>
      <c r="H101" s="6"/>
      <c r="I101" s="6"/>
      <c r="J101" s="6"/>
      <c r="K101" s="6"/>
      <c r="L101" s="6"/>
      <c r="M101" s="6"/>
      <c r="N101" s="6"/>
      <c r="O101" s="6"/>
      <c r="P101" s="6"/>
      <c r="Q101" s="6"/>
      <c r="R101" s="6"/>
      <c r="S101" s="6"/>
      <c r="T101" s="6"/>
    </row>
    <row r="102" spans="3:20" x14ac:dyDescent="0.45">
      <c r="C102" s="6"/>
      <c r="D102" s="6"/>
      <c r="E102" s="6"/>
      <c r="F102" s="6"/>
      <c r="G102" s="6"/>
      <c r="H102" s="6"/>
      <c r="I102" s="6"/>
      <c r="J102" s="6"/>
      <c r="K102" s="6"/>
      <c r="L102" s="6"/>
      <c r="M102" s="6"/>
      <c r="N102" s="6"/>
      <c r="O102" s="6"/>
      <c r="P102" s="6"/>
      <c r="Q102" s="6"/>
      <c r="R102" s="6"/>
      <c r="S102" s="6"/>
      <c r="T102" s="6"/>
    </row>
    <row r="103" spans="3:20" x14ac:dyDescent="0.45">
      <c r="C103" s="6"/>
      <c r="D103" s="6"/>
      <c r="E103" s="6"/>
      <c r="F103" s="6"/>
      <c r="G103" s="6"/>
      <c r="H103" s="6"/>
      <c r="I103" s="6"/>
      <c r="J103" s="6"/>
      <c r="K103" s="6"/>
      <c r="L103" s="6"/>
      <c r="M103" s="6"/>
      <c r="N103" s="6"/>
      <c r="O103" s="6"/>
      <c r="P103" s="6"/>
      <c r="Q103" s="6"/>
      <c r="R103" s="6"/>
      <c r="S103" s="6"/>
      <c r="T103" s="6"/>
    </row>
    <row r="104" spans="3:20" x14ac:dyDescent="0.45">
      <c r="C104" s="6"/>
      <c r="D104" s="6"/>
      <c r="E104" s="6"/>
      <c r="F104" s="6"/>
      <c r="G104" s="6"/>
      <c r="H104" s="6"/>
      <c r="I104" s="6"/>
      <c r="J104" s="6"/>
      <c r="K104" s="6"/>
      <c r="L104" s="6"/>
      <c r="M104" s="6"/>
      <c r="N104" s="6"/>
      <c r="O104" s="6"/>
      <c r="P104" s="6"/>
      <c r="Q104" s="6"/>
      <c r="R104" s="6"/>
      <c r="S104" s="6"/>
      <c r="T104" s="6"/>
    </row>
    <row r="105" spans="3:20" x14ac:dyDescent="0.45">
      <c r="C105" s="6"/>
      <c r="D105" s="6"/>
      <c r="E105" s="6"/>
      <c r="F105" s="6"/>
      <c r="G105" s="6"/>
      <c r="H105" s="6"/>
      <c r="I105" s="6"/>
      <c r="J105" s="6"/>
      <c r="K105" s="6"/>
      <c r="L105" s="6"/>
      <c r="M105" s="6"/>
      <c r="N105" s="6"/>
      <c r="O105" s="6"/>
      <c r="P105" s="6"/>
      <c r="Q105" s="6"/>
      <c r="R105" s="6"/>
      <c r="S105" s="6"/>
      <c r="T105" s="6"/>
    </row>
    <row r="106" spans="3:20" x14ac:dyDescent="0.45">
      <c r="C106" s="6"/>
      <c r="D106" s="6"/>
      <c r="E106" s="6"/>
      <c r="F106" s="6"/>
      <c r="G106" s="6"/>
      <c r="H106" s="6"/>
      <c r="I106" s="6"/>
      <c r="J106" s="6"/>
      <c r="K106" s="6"/>
      <c r="L106" s="6"/>
      <c r="M106" s="6"/>
      <c r="N106" s="6"/>
      <c r="O106" s="6"/>
      <c r="P106" s="6"/>
      <c r="Q106" s="6"/>
      <c r="R106" s="6"/>
      <c r="S106" s="6"/>
      <c r="T106" s="6"/>
    </row>
    <row r="107" spans="3:20" x14ac:dyDescent="0.45">
      <c r="C107" s="6"/>
      <c r="D107" s="6"/>
      <c r="E107" s="6"/>
      <c r="F107" s="6"/>
      <c r="G107" s="6"/>
      <c r="H107" s="6"/>
      <c r="I107" s="6"/>
      <c r="J107" s="6"/>
      <c r="K107" s="6"/>
      <c r="L107" s="6"/>
      <c r="M107" s="6"/>
      <c r="N107" s="6"/>
      <c r="O107" s="6"/>
      <c r="P107" s="6"/>
      <c r="Q107" s="6"/>
      <c r="R107" s="6"/>
      <c r="S107" s="6"/>
      <c r="T107" s="6"/>
    </row>
    <row r="108" spans="3:20" x14ac:dyDescent="0.45">
      <c r="C108" s="6"/>
      <c r="D108" s="6"/>
      <c r="E108" s="6"/>
      <c r="F108" s="6"/>
      <c r="G108" s="6"/>
      <c r="H108" s="6"/>
      <c r="I108" s="6"/>
      <c r="J108" s="6"/>
      <c r="K108" s="6"/>
      <c r="L108" s="6"/>
      <c r="M108" s="6"/>
      <c r="N108" s="6"/>
      <c r="O108" s="6"/>
      <c r="P108" s="6"/>
      <c r="Q108" s="6"/>
      <c r="R108" s="6"/>
      <c r="S108" s="6"/>
      <c r="T108" s="6"/>
    </row>
    <row r="109" spans="3:20" x14ac:dyDescent="0.45">
      <c r="C109" s="6"/>
      <c r="D109" s="6"/>
      <c r="E109" s="6"/>
      <c r="F109" s="6"/>
      <c r="G109" s="6"/>
      <c r="H109" s="6"/>
      <c r="I109" s="6"/>
      <c r="J109" s="6"/>
      <c r="K109" s="6"/>
      <c r="L109" s="6"/>
      <c r="M109" s="6"/>
      <c r="N109" s="6"/>
      <c r="O109" s="6"/>
      <c r="P109" s="6"/>
      <c r="Q109" s="6"/>
      <c r="R109" s="6"/>
      <c r="S109" s="6"/>
      <c r="T109" s="6"/>
    </row>
    <row r="110" spans="3:20" x14ac:dyDescent="0.45">
      <c r="C110" s="6"/>
      <c r="D110" s="6"/>
      <c r="E110" s="6"/>
      <c r="F110" s="6"/>
      <c r="G110" s="6"/>
      <c r="H110" s="6"/>
      <c r="I110" s="6"/>
      <c r="J110" s="6"/>
      <c r="K110" s="6"/>
      <c r="L110" s="6"/>
      <c r="M110" s="6"/>
      <c r="N110" s="6"/>
      <c r="O110" s="6"/>
      <c r="P110" s="6"/>
      <c r="Q110" s="6"/>
      <c r="R110" s="6"/>
      <c r="S110" s="6"/>
      <c r="T110" s="6"/>
    </row>
    <row r="111" spans="3:20" x14ac:dyDescent="0.45">
      <c r="C111" s="6"/>
      <c r="D111" s="6"/>
      <c r="E111" s="6"/>
      <c r="F111" s="6"/>
      <c r="G111" s="6"/>
      <c r="H111" s="6"/>
      <c r="I111" s="6"/>
      <c r="J111" s="6"/>
      <c r="K111" s="6"/>
      <c r="L111" s="6"/>
      <c r="M111" s="6"/>
      <c r="N111" s="6"/>
      <c r="O111" s="6"/>
      <c r="P111" s="6"/>
      <c r="Q111" s="6"/>
      <c r="R111" s="6"/>
      <c r="S111" s="6"/>
      <c r="T111" s="6"/>
    </row>
    <row r="112" spans="3:20" x14ac:dyDescent="0.45">
      <c r="C112" s="6"/>
      <c r="D112" s="6"/>
      <c r="E112" s="6"/>
      <c r="F112" s="6"/>
      <c r="G112" s="6"/>
      <c r="H112" s="6"/>
      <c r="I112" s="6"/>
      <c r="J112" s="6"/>
      <c r="K112" s="6"/>
      <c r="L112" s="6"/>
      <c r="M112" s="6"/>
      <c r="N112" s="6"/>
      <c r="O112" s="6"/>
      <c r="P112" s="6"/>
      <c r="Q112" s="6"/>
      <c r="R112" s="6"/>
      <c r="S112" s="6"/>
      <c r="T112" s="6"/>
    </row>
    <row r="113" spans="3:20" x14ac:dyDescent="0.45">
      <c r="C113" s="6"/>
      <c r="D113" s="6"/>
      <c r="E113" s="6"/>
      <c r="F113" s="6"/>
      <c r="G113" s="6"/>
      <c r="H113" s="6"/>
      <c r="I113" s="6"/>
      <c r="J113" s="6"/>
      <c r="K113" s="6"/>
      <c r="L113" s="6"/>
      <c r="M113" s="6"/>
      <c r="N113" s="6"/>
      <c r="O113" s="6"/>
      <c r="P113" s="6"/>
      <c r="Q113" s="6"/>
      <c r="R113" s="6"/>
      <c r="S113" s="6"/>
      <c r="T113" s="6"/>
    </row>
    <row r="114" spans="3:20" x14ac:dyDescent="0.45">
      <c r="C114" s="6"/>
      <c r="D114" s="6"/>
      <c r="E114" s="6"/>
      <c r="F114" s="6"/>
      <c r="G114" s="6"/>
      <c r="H114" s="6"/>
      <c r="I114" s="6"/>
      <c r="J114" s="6"/>
      <c r="K114" s="6"/>
      <c r="L114" s="6"/>
      <c r="M114" s="6"/>
      <c r="N114" s="6"/>
      <c r="O114" s="6"/>
      <c r="P114" s="6"/>
      <c r="Q114" s="6"/>
      <c r="R114" s="6"/>
      <c r="S114" s="6"/>
      <c r="T114" s="6"/>
    </row>
    <row r="115" spans="3:20" x14ac:dyDescent="0.45">
      <c r="C115" s="6"/>
      <c r="D115" s="6"/>
      <c r="E115" s="6"/>
      <c r="F115" s="6"/>
      <c r="G115" s="6"/>
      <c r="H115" s="6"/>
      <c r="I115" s="6"/>
      <c r="J115" s="6"/>
      <c r="K115" s="6"/>
      <c r="L115" s="6"/>
      <c r="M115" s="6"/>
      <c r="N115" s="6"/>
      <c r="O115" s="6"/>
      <c r="P115" s="6"/>
      <c r="Q115" s="6"/>
      <c r="R115" s="6"/>
      <c r="S115" s="6"/>
      <c r="T115" s="6"/>
    </row>
    <row r="116" spans="3:20" x14ac:dyDescent="0.45">
      <c r="C116" s="6"/>
      <c r="D116" s="6"/>
      <c r="E116" s="6"/>
      <c r="F116" s="6"/>
      <c r="G116" s="6"/>
      <c r="H116" s="6"/>
      <c r="I116" s="6"/>
      <c r="J116" s="6"/>
      <c r="K116" s="6"/>
      <c r="L116" s="6"/>
      <c r="M116" s="6"/>
      <c r="N116" s="6"/>
      <c r="O116" s="6"/>
      <c r="P116" s="6"/>
      <c r="Q116" s="6"/>
      <c r="R116" s="6"/>
      <c r="S116" s="6"/>
      <c r="T116" s="6"/>
    </row>
    <row r="117" spans="3:20" x14ac:dyDescent="0.45">
      <c r="C117" s="6"/>
      <c r="D117" s="6"/>
      <c r="E117" s="6"/>
      <c r="F117" s="6"/>
      <c r="G117" s="6"/>
      <c r="H117" s="6"/>
      <c r="I117" s="6"/>
      <c r="J117" s="6"/>
      <c r="K117" s="6"/>
      <c r="L117" s="6"/>
      <c r="M117" s="6"/>
      <c r="N117" s="6"/>
      <c r="O117" s="6"/>
      <c r="P117" s="6"/>
      <c r="Q117" s="6"/>
      <c r="R117" s="6"/>
      <c r="S117" s="6"/>
      <c r="T117" s="6"/>
    </row>
    <row r="118" spans="3:20" x14ac:dyDescent="0.45">
      <c r="C118" s="6"/>
      <c r="D118" s="6"/>
      <c r="E118" s="6"/>
      <c r="F118" s="6"/>
      <c r="G118" s="6"/>
      <c r="H118" s="6"/>
      <c r="I118" s="6"/>
      <c r="J118" s="6"/>
      <c r="K118" s="6"/>
      <c r="L118" s="6"/>
      <c r="M118" s="6"/>
      <c r="N118" s="6"/>
      <c r="O118" s="6"/>
      <c r="P118" s="6"/>
      <c r="Q118" s="6"/>
      <c r="R118" s="6"/>
      <c r="S118" s="6"/>
      <c r="T118" s="6"/>
    </row>
    <row r="119" spans="3:20" x14ac:dyDescent="0.45">
      <c r="C119" s="6"/>
      <c r="D119" s="6"/>
      <c r="E119" s="6"/>
      <c r="F119" s="6"/>
      <c r="G119" s="6"/>
      <c r="H119" s="6"/>
      <c r="I119" s="6"/>
      <c r="J119" s="6"/>
      <c r="K119" s="6"/>
      <c r="L119" s="6"/>
      <c r="M119" s="6"/>
      <c r="N119" s="6"/>
      <c r="O119" s="6"/>
      <c r="P119" s="6"/>
      <c r="Q119" s="6"/>
      <c r="R119" s="6"/>
      <c r="S119" s="6"/>
      <c r="T119" s="6"/>
    </row>
    <row r="120" spans="3:20" x14ac:dyDescent="0.45">
      <c r="C120" s="6"/>
      <c r="D120" s="6"/>
      <c r="E120" s="6"/>
      <c r="F120" s="6"/>
      <c r="G120" s="6"/>
      <c r="H120" s="6"/>
      <c r="I120" s="6"/>
      <c r="J120" s="6"/>
      <c r="K120" s="6"/>
      <c r="L120" s="6"/>
      <c r="M120" s="6"/>
      <c r="N120" s="6"/>
      <c r="O120" s="6"/>
      <c r="P120" s="6"/>
      <c r="Q120" s="6"/>
      <c r="R120" s="6"/>
      <c r="S120" s="6"/>
      <c r="T120" s="6"/>
    </row>
    <row r="121" spans="3:20" x14ac:dyDescent="0.45">
      <c r="C121" s="6"/>
      <c r="D121" s="6"/>
      <c r="E121" s="6"/>
      <c r="F121" s="6"/>
      <c r="G121" s="6"/>
      <c r="H121" s="6"/>
      <c r="I121" s="6"/>
      <c r="J121" s="6"/>
      <c r="K121" s="6"/>
      <c r="L121" s="6"/>
      <c r="M121" s="6"/>
      <c r="N121" s="6"/>
      <c r="O121" s="6"/>
      <c r="P121" s="6"/>
      <c r="Q121" s="6"/>
      <c r="R121" s="6"/>
      <c r="S121" s="6"/>
      <c r="T121" s="6"/>
    </row>
    <row r="122" spans="3:20" x14ac:dyDescent="0.45">
      <c r="C122" s="6"/>
      <c r="D122" s="6"/>
      <c r="E122" s="6"/>
      <c r="F122" s="6"/>
      <c r="G122" s="6"/>
      <c r="H122" s="6"/>
      <c r="I122" s="6"/>
      <c r="J122" s="6"/>
      <c r="K122" s="6"/>
      <c r="L122" s="6"/>
      <c r="M122" s="6"/>
      <c r="N122" s="6"/>
      <c r="O122" s="6"/>
      <c r="P122" s="6"/>
      <c r="Q122" s="6"/>
      <c r="R122" s="6"/>
      <c r="S122" s="6"/>
    </row>
    <row r="123" spans="3:20" x14ac:dyDescent="0.45">
      <c r="C123" s="6"/>
      <c r="D123" s="6"/>
      <c r="E123" s="6"/>
      <c r="F123" s="6"/>
      <c r="G123" s="6"/>
      <c r="H123" s="6"/>
      <c r="I123" s="6"/>
      <c r="J123" s="6"/>
      <c r="K123" s="6"/>
      <c r="L123" s="6"/>
      <c r="M123" s="6"/>
      <c r="N123" s="6"/>
      <c r="O123" s="6"/>
      <c r="P123" s="6"/>
      <c r="Q123" s="6"/>
      <c r="R123" s="6"/>
      <c r="S123" s="6"/>
    </row>
    <row r="124" spans="3:20" x14ac:dyDescent="0.45">
      <c r="C124" s="6"/>
      <c r="D124" s="6"/>
      <c r="E124" s="6"/>
      <c r="F124" s="6"/>
      <c r="G124" s="6"/>
      <c r="H124" s="6"/>
      <c r="I124" s="6"/>
      <c r="J124" s="6"/>
      <c r="K124" s="6"/>
      <c r="L124" s="6"/>
      <c r="M124" s="6"/>
      <c r="N124" s="6"/>
      <c r="O124" s="6"/>
      <c r="P124" s="6"/>
      <c r="Q124" s="6"/>
      <c r="R124" s="6"/>
      <c r="S124" s="6"/>
    </row>
    <row r="125" spans="3:20" x14ac:dyDescent="0.45">
      <c r="C125" s="6"/>
      <c r="D125" s="6"/>
      <c r="E125" s="6"/>
      <c r="F125" s="6"/>
      <c r="G125" s="6"/>
      <c r="H125" s="6"/>
      <c r="I125" s="6"/>
      <c r="J125" s="6"/>
      <c r="K125" s="6"/>
      <c r="L125" s="6"/>
      <c r="M125" s="6"/>
      <c r="N125" s="6"/>
      <c r="O125" s="6"/>
      <c r="P125" s="6"/>
      <c r="Q125" s="6"/>
      <c r="R125" s="6"/>
      <c r="S125" s="6"/>
    </row>
  </sheetData>
  <autoFilter ref="A1:U121" xr:uid="{00000000-0009-0000-0000-00000F000000}"/>
  <pageMargins left="0.7" right="0.7" top="0.75" bottom="0.75" header="0.3" footer="0.3"/>
  <pageSetup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U111"/>
  <sheetViews>
    <sheetView workbookViewId="0">
      <selection activeCell="C63" sqref="C1:T1048576"/>
    </sheetView>
  </sheetViews>
  <sheetFormatPr defaultRowHeight="14.25" x14ac:dyDescent="0.45"/>
  <sheetData>
    <row r="1" spans="1:21" x14ac:dyDescent="0.45">
      <c r="A1" t="s">
        <v>149</v>
      </c>
      <c r="B1" t="s">
        <v>150</v>
      </c>
      <c r="C1" t="s">
        <v>71</v>
      </c>
      <c r="D1" t="s">
        <v>72</v>
      </c>
      <c r="E1" t="s">
        <v>73</v>
      </c>
      <c r="F1" t="s">
        <v>143</v>
      </c>
      <c r="G1" t="s">
        <v>144</v>
      </c>
      <c r="H1" t="s">
        <v>145</v>
      </c>
      <c r="I1" t="s">
        <v>146</v>
      </c>
      <c r="J1" t="s">
        <v>74</v>
      </c>
      <c r="K1" t="s">
        <v>147</v>
      </c>
      <c r="L1" t="s">
        <v>75</v>
      </c>
      <c r="M1" t="s">
        <v>76</v>
      </c>
      <c r="N1" t="s">
        <v>77</v>
      </c>
      <c r="O1" t="s">
        <v>78</v>
      </c>
      <c r="P1" t="s">
        <v>79</v>
      </c>
      <c r="Q1" t="s">
        <v>80</v>
      </c>
      <c r="R1" t="s">
        <v>148</v>
      </c>
      <c r="S1" t="s">
        <v>81</v>
      </c>
      <c r="T1" t="s">
        <v>82</v>
      </c>
      <c r="U1" t="s">
        <v>159</v>
      </c>
    </row>
    <row r="2" spans="1:21" x14ac:dyDescent="0.45">
      <c r="A2" t="s">
        <v>135</v>
      </c>
      <c r="B2" t="s">
        <v>96</v>
      </c>
      <c r="C2" s="6">
        <v>3</v>
      </c>
      <c r="D2" s="6"/>
      <c r="E2" s="6">
        <v>1</v>
      </c>
      <c r="F2" s="6">
        <v>4</v>
      </c>
      <c r="G2" s="6"/>
      <c r="H2" s="6">
        <v>2</v>
      </c>
      <c r="I2" s="6">
        <v>1</v>
      </c>
      <c r="J2" s="6">
        <v>2</v>
      </c>
      <c r="K2" s="6">
        <v>5</v>
      </c>
      <c r="L2" s="6"/>
      <c r="M2" s="6">
        <v>16</v>
      </c>
      <c r="N2" s="6">
        <v>2</v>
      </c>
      <c r="O2" s="6">
        <v>3</v>
      </c>
      <c r="P2" s="6">
        <v>56</v>
      </c>
      <c r="Q2" s="6">
        <v>4</v>
      </c>
      <c r="R2" s="6"/>
      <c r="S2" s="6">
        <v>1</v>
      </c>
      <c r="T2" s="6">
        <v>2</v>
      </c>
      <c r="U2" s="6">
        <v>1</v>
      </c>
    </row>
    <row r="3" spans="1:21" x14ac:dyDescent="0.45">
      <c r="A3" t="s">
        <v>135</v>
      </c>
      <c r="B3" t="s">
        <v>97</v>
      </c>
      <c r="C3" s="6">
        <v>5</v>
      </c>
      <c r="D3" s="6">
        <v>3</v>
      </c>
      <c r="E3" s="6">
        <v>2</v>
      </c>
      <c r="F3" s="6">
        <v>3</v>
      </c>
      <c r="G3" s="6">
        <v>1</v>
      </c>
      <c r="H3" s="6">
        <v>2</v>
      </c>
      <c r="I3" s="6">
        <v>4</v>
      </c>
      <c r="J3" s="6">
        <v>2</v>
      </c>
      <c r="K3" s="6">
        <v>5</v>
      </c>
      <c r="L3" s="6">
        <v>2</v>
      </c>
      <c r="M3" s="6">
        <v>5</v>
      </c>
      <c r="N3" s="6">
        <v>7</v>
      </c>
      <c r="O3" s="6">
        <v>4</v>
      </c>
      <c r="P3" s="6">
        <v>4</v>
      </c>
      <c r="Q3" s="6">
        <v>5</v>
      </c>
      <c r="R3" s="6"/>
      <c r="S3" s="6">
        <v>1</v>
      </c>
      <c r="T3" s="6">
        <v>4</v>
      </c>
      <c r="U3" s="6">
        <v>1</v>
      </c>
    </row>
    <row r="4" spans="1:21" x14ac:dyDescent="0.45">
      <c r="A4" t="s">
        <v>135</v>
      </c>
      <c r="B4" t="s">
        <v>158</v>
      </c>
      <c r="C4" s="6">
        <v>8</v>
      </c>
      <c r="D4" s="6">
        <v>6</v>
      </c>
      <c r="E4" s="6">
        <v>6</v>
      </c>
      <c r="F4" s="6">
        <v>6</v>
      </c>
      <c r="G4" s="6">
        <v>2</v>
      </c>
      <c r="H4" s="6">
        <v>1</v>
      </c>
      <c r="I4" s="6">
        <v>6</v>
      </c>
      <c r="J4" s="6">
        <v>4</v>
      </c>
      <c r="K4" s="6">
        <v>5</v>
      </c>
      <c r="L4" s="6">
        <v>3</v>
      </c>
      <c r="M4" s="6">
        <v>8</v>
      </c>
      <c r="N4" s="6">
        <v>4</v>
      </c>
      <c r="O4" s="6">
        <v>2</v>
      </c>
      <c r="P4" s="6">
        <v>4</v>
      </c>
      <c r="Q4" s="6">
        <v>2</v>
      </c>
      <c r="R4" s="6">
        <v>2</v>
      </c>
      <c r="S4" s="6">
        <v>4</v>
      </c>
      <c r="T4" s="6">
        <v>4</v>
      </c>
      <c r="U4" s="6">
        <v>1</v>
      </c>
    </row>
    <row r="5" spans="1:21" x14ac:dyDescent="0.45">
      <c r="A5" t="s">
        <v>136</v>
      </c>
      <c r="B5" t="s">
        <v>96</v>
      </c>
      <c r="C5" s="6">
        <v>4</v>
      </c>
      <c r="D5" s="6"/>
      <c r="E5" s="6"/>
      <c r="F5" s="6"/>
      <c r="G5" s="6"/>
      <c r="H5" s="6"/>
      <c r="I5" s="6">
        <v>2</v>
      </c>
      <c r="J5" s="6">
        <v>1</v>
      </c>
      <c r="K5" s="6"/>
      <c r="L5" s="6"/>
      <c r="M5" s="6">
        <v>6</v>
      </c>
      <c r="N5" s="6">
        <v>2</v>
      </c>
      <c r="O5" s="6">
        <v>1</v>
      </c>
      <c r="P5" s="6">
        <v>9</v>
      </c>
      <c r="Q5" s="6">
        <v>2</v>
      </c>
      <c r="R5" s="6">
        <v>1</v>
      </c>
      <c r="S5" s="6"/>
      <c r="T5" s="6">
        <v>3</v>
      </c>
      <c r="U5" s="6">
        <v>2</v>
      </c>
    </row>
    <row r="6" spans="1:21" x14ac:dyDescent="0.45">
      <c r="A6" t="s">
        <v>136</v>
      </c>
      <c r="B6" t="s">
        <v>97</v>
      </c>
      <c r="C6" s="6"/>
      <c r="D6" s="6"/>
      <c r="E6" s="6">
        <v>2</v>
      </c>
      <c r="F6" s="6">
        <v>1</v>
      </c>
      <c r="G6" s="6"/>
      <c r="H6" s="6">
        <v>1</v>
      </c>
      <c r="I6" s="6">
        <v>7</v>
      </c>
      <c r="J6" s="6">
        <v>2</v>
      </c>
      <c r="K6" s="6"/>
      <c r="L6" s="6"/>
      <c r="M6" s="6">
        <v>8</v>
      </c>
      <c r="N6" s="6">
        <v>1</v>
      </c>
      <c r="O6" s="6">
        <v>1</v>
      </c>
      <c r="P6" s="6">
        <v>1</v>
      </c>
      <c r="Q6" s="6">
        <v>2</v>
      </c>
      <c r="R6" s="6"/>
      <c r="S6" s="6">
        <v>1</v>
      </c>
      <c r="T6" s="6">
        <v>1</v>
      </c>
      <c r="U6" s="6">
        <v>2</v>
      </c>
    </row>
    <row r="7" spans="1:21" x14ac:dyDescent="0.45">
      <c r="A7" t="s">
        <v>136</v>
      </c>
      <c r="B7" t="s">
        <v>158</v>
      </c>
      <c r="C7" s="6">
        <v>4</v>
      </c>
      <c r="D7" s="6"/>
      <c r="E7" s="6"/>
      <c r="F7" s="6"/>
      <c r="G7" s="6"/>
      <c r="H7" s="6"/>
      <c r="I7" s="6">
        <v>2</v>
      </c>
      <c r="J7" s="6">
        <v>1</v>
      </c>
      <c r="K7" s="6"/>
      <c r="L7" s="6"/>
      <c r="M7" s="6"/>
      <c r="N7" s="6">
        <v>1</v>
      </c>
      <c r="O7" s="6"/>
      <c r="P7" s="6"/>
      <c r="Q7" s="6">
        <v>2</v>
      </c>
      <c r="R7" s="6"/>
      <c r="S7" s="6"/>
      <c r="T7" s="6">
        <v>2</v>
      </c>
      <c r="U7" s="6">
        <v>2</v>
      </c>
    </row>
    <row r="8" spans="1:21" x14ac:dyDescent="0.45">
      <c r="A8" t="s">
        <v>99</v>
      </c>
      <c r="B8" t="s">
        <v>96</v>
      </c>
      <c r="C8" s="6">
        <v>3</v>
      </c>
      <c r="D8" s="6"/>
      <c r="E8" s="6">
        <v>1</v>
      </c>
      <c r="F8" s="6">
        <v>2</v>
      </c>
      <c r="G8" s="6"/>
      <c r="H8" s="6">
        <v>2</v>
      </c>
      <c r="I8" s="6">
        <v>2</v>
      </c>
      <c r="J8" s="6"/>
      <c r="K8" s="6"/>
      <c r="L8" s="6"/>
      <c r="M8" s="6">
        <v>7</v>
      </c>
      <c r="N8" s="6">
        <v>3</v>
      </c>
      <c r="O8" s="6">
        <v>4</v>
      </c>
      <c r="P8" s="6">
        <v>7</v>
      </c>
      <c r="Q8" s="6">
        <v>2</v>
      </c>
      <c r="R8" s="6">
        <v>3</v>
      </c>
      <c r="S8" s="6"/>
      <c r="T8" s="6">
        <v>8</v>
      </c>
      <c r="U8" s="6">
        <v>3</v>
      </c>
    </row>
    <row r="9" spans="1:21" x14ac:dyDescent="0.45">
      <c r="A9" t="s">
        <v>99</v>
      </c>
      <c r="B9" t="s">
        <v>97</v>
      </c>
      <c r="C9" s="6">
        <v>5</v>
      </c>
      <c r="D9" s="6">
        <v>2</v>
      </c>
      <c r="E9" s="6">
        <v>2</v>
      </c>
      <c r="F9" s="6">
        <v>1</v>
      </c>
      <c r="G9" s="6">
        <v>3</v>
      </c>
      <c r="H9" s="6">
        <v>2</v>
      </c>
      <c r="I9" s="6">
        <v>6</v>
      </c>
      <c r="J9" s="6">
        <v>3</v>
      </c>
      <c r="K9" s="6">
        <v>1</v>
      </c>
      <c r="L9" s="6">
        <v>2</v>
      </c>
      <c r="M9" s="6">
        <v>9</v>
      </c>
      <c r="N9" s="6">
        <v>3</v>
      </c>
      <c r="O9" s="6">
        <v>1</v>
      </c>
      <c r="P9" s="6">
        <v>2</v>
      </c>
      <c r="Q9" s="6">
        <v>6</v>
      </c>
      <c r="R9" s="6">
        <v>1</v>
      </c>
      <c r="S9" s="6"/>
      <c r="T9" s="6">
        <v>5</v>
      </c>
      <c r="U9" s="6">
        <v>3</v>
      </c>
    </row>
    <row r="10" spans="1:21" x14ac:dyDescent="0.45">
      <c r="A10" t="s">
        <v>99</v>
      </c>
      <c r="B10" t="s">
        <v>158</v>
      </c>
      <c r="C10" s="6">
        <v>4</v>
      </c>
      <c r="D10" s="6">
        <v>3</v>
      </c>
      <c r="E10" s="6"/>
      <c r="F10" s="6">
        <v>4</v>
      </c>
      <c r="G10" s="6"/>
      <c r="H10" s="6">
        <v>2</v>
      </c>
      <c r="I10" s="6">
        <v>1</v>
      </c>
      <c r="J10" s="6">
        <v>1</v>
      </c>
      <c r="K10" s="6">
        <v>2</v>
      </c>
      <c r="L10" s="6">
        <v>1</v>
      </c>
      <c r="M10" s="6">
        <v>2</v>
      </c>
      <c r="N10" s="6"/>
      <c r="O10" s="6"/>
      <c r="P10" s="6">
        <v>1</v>
      </c>
      <c r="Q10" s="6"/>
      <c r="R10" s="6">
        <v>1</v>
      </c>
      <c r="S10" s="6"/>
      <c r="T10" s="6">
        <v>3</v>
      </c>
      <c r="U10" s="6">
        <v>3</v>
      </c>
    </row>
    <row r="11" spans="1:21" x14ac:dyDescent="0.45">
      <c r="A11" t="s">
        <v>100</v>
      </c>
      <c r="B11" t="s">
        <v>96</v>
      </c>
      <c r="C11" s="6">
        <v>1</v>
      </c>
      <c r="D11" s="6"/>
      <c r="E11" s="6">
        <v>4</v>
      </c>
      <c r="F11" s="6">
        <v>3</v>
      </c>
      <c r="G11" s="6"/>
      <c r="H11" s="6">
        <v>1</v>
      </c>
      <c r="I11" s="6">
        <v>1</v>
      </c>
      <c r="J11" s="6">
        <v>1</v>
      </c>
      <c r="K11" s="6">
        <v>3</v>
      </c>
      <c r="L11" s="6"/>
      <c r="M11" s="6">
        <v>4</v>
      </c>
      <c r="N11" s="6">
        <v>3</v>
      </c>
      <c r="O11" s="6">
        <v>6</v>
      </c>
      <c r="P11" s="6">
        <v>6</v>
      </c>
      <c r="Q11" s="6">
        <v>4</v>
      </c>
      <c r="R11" s="6">
        <v>1</v>
      </c>
      <c r="S11" s="6"/>
      <c r="T11" s="6">
        <v>6</v>
      </c>
      <c r="U11" s="6">
        <v>4</v>
      </c>
    </row>
    <row r="12" spans="1:21" x14ac:dyDescent="0.45">
      <c r="A12" t="s">
        <v>100</v>
      </c>
      <c r="B12" t="s">
        <v>97</v>
      </c>
      <c r="C12" s="6">
        <v>3</v>
      </c>
      <c r="D12" s="6"/>
      <c r="E12" s="6">
        <v>2</v>
      </c>
      <c r="F12" s="6">
        <v>3</v>
      </c>
      <c r="G12" s="6">
        <v>2</v>
      </c>
      <c r="H12" s="6"/>
      <c r="I12" s="6">
        <v>5</v>
      </c>
      <c r="J12" s="6">
        <v>8</v>
      </c>
      <c r="K12" s="6">
        <v>6</v>
      </c>
      <c r="L12" s="6"/>
      <c r="M12" s="6">
        <v>3</v>
      </c>
      <c r="N12" s="6">
        <v>3</v>
      </c>
      <c r="O12" s="6"/>
      <c r="P12" s="6">
        <v>3</v>
      </c>
      <c r="Q12" s="6">
        <v>7</v>
      </c>
      <c r="R12" s="6"/>
      <c r="S12" s="6"/>
      <c r="T12" s="6">
        <v>11</v>
      </c>
      <c r="U12" s="6">
        <v>4</v>
      </c>
    </row>
    <row r="13" spans="1:21" x14ac:dyDescent="0.45">
      <c r="A13" t="s">
        <v>100</v>
      </c>
      <c r="B13" t="s">
        <v>158</v>
      </c>
      <c r="C13" s="6">
        <v>6</v>
      </c>
      <c r="D13" s="6"/>
      <c r="E13" s="6"/>
      <c r="F13" s="6">
        <v>1</v>
      </c>
      <c r="G13" s="6"/>
      <c r="H13" s="6"/>
      <c r="I13" s="6">
        <v>2</v>
      </c>
      <c r="J13" s="6">
        <v>2</v>
      </c>
      <c r="K13" s="6"/>
      <c r="L13" s="6"/>
      <c r="M13" s="6">
        <v>2</v>
      </c>
      <c r="N13" s="6"/>
      <c r="O13" s="6"/>
      <c r="P13" s="6"/>
      <c r="Q13" s="6"/>
      <c r="R13" s="6"/>
      <c r="S13" s="6"/>
      <c r="T13" s="6">
        <v>1</v>
      </c>
      <c r="U13" s="6">
        <v>4</v>
      </c>
    </row>
    <row r="14" spans="1:21" x14ac:dyDescent="0.45">
      <c r="A14" t="s">
        <v>101</v>
      </c>
      <c r="B14" t="s">
        <v>96</v>
      </c>
      <c r="C14" s="6">
        <v>4</v>
      </c>
      <c r="D14" s="6">
        <v>2</v>
      </c>
      <c r="E14" s="6"/>
      <c r="F14" s="6">
        <v>2</v>
      </c>
      <c r="G14" s="6"/>
      <c r="H14" s="6"/>
      <c r="I14" s="6"/>
      <c r="J14" s="6">
        <v>1</v>
      </c>
      <c r="K14" s="6"/>
      <c r="L14" s="6"/>
      <c r="M14" s="6">
        <v>5</v>
      </c>
      <c r="N14" s="6">
        <v>3</v>
      </c>
      <c r="O14" s="6">
        <v>4</v>
      </c>
      <c r="P14" s="6">
        <v>9</v>
      </c>
      <c r="Q14" s="6">
        <v>3</v>
      </c>
      <c r="R14" s="6"/>
      <c r="S14" s="6">
        <v>2</v>
      </c>
      <c r="T14" s="6">
        <v>5</v>
      </c>
      <c r="U14" s="6">
        <v>5</v>
      </c>
    </row>
    <row r="15" spans="1:21" x14ac:dyDescent="0.45">
      <c r="A15" t="s">
        <v>101</v>
      </c>
      <c r="B15" t="s">
        <v>97</v>
      </c>
      <c r="C15" s="6">
        <v>2</v>
      </c>
      <c r="D15" s="6">
        <v>1</v>
      </c>
      <c r="E15" s="6"/>
      <c r="F15" s="6">
        <v>4</v>
      </c>
      <c r="G15" s="6"/>
      <c r="H15" s="6">
        <v>3</v>
      </c>
      <c r="I15" s="6">
        <v>4</v>
      </c>
      <c r="J15" s="6">
        <v>4</v>
      </c>
      <c r="K15" s="6">
        <v>6</v>
      </c>
      <c r="L15" s="6">
        <v>3</v>
      </c>
      <c r="M15" s="6">
        <v>3</v>
      </c>
      <c r="N15" s="6">
        <v>6</v>
      </c>
      <c r="O15" s="6">
        <v>3</v>
      </c>
      <c r="P15" s="6">
        <v>4</v>
      </c>
      <c r="Q15" s="6">
        <v>5</v>
      </c>
      <c r="R15" s="6"/>
      <c r="S15" s="6"/>
      <c r="T15" s="6">
        <v>3</v>
      </c>
      <c r="U15" s="6">
        <v>5</v>
      </c>
    </row>
    <row r="16" spans="1:21" x14ac:dyDescent="0.45">
      <c r="A16" t="s">
        <v>101</v>
      </c>
      <c r="B16" t="s">
        <v>158</v>
      </c>
      <c r="C16" s="6">
        <v>3</v>
      </c>
      <c r="D16" s="6">
        <v>3</v>
      </c>
      <c r="E16" s="6"/>
      <c r="F16" s="6">
        <v>6</v>
      </c>
      <c r="G16" s="6">
        <v>2</v>
      </c>
      <c r="H16" s="6">
        <v>2</v>
      </c>
      <c r="I16" s="6">
        <v>3</v>
      </c>
      <c r="J16" s="6">
        <v>7</v>
      </c>
      <c r="K16" s="6">
        <v>4</v>
      </c>
      <c r="L16" s="6"/>
      <c r="M16" s="6">
        <v>10</v>
      </c>
      <c r="N16" s="6">
        <v>1</v>
      </c>
      <c r="O16" s="6"/>
      <c r="P16" s="6">
        <v>2</v>
      </c>
      <c r="Q16" s="6">
        <v>1</v>
      </c>
      <c r="R16" s="6">
        <v>1</v>
      </c>
      <c r="S16" s="6">
        <v>1</v>
      </c>
      <c r="T16" s="6">
        <v>1</v>
      </c>
      <c r="U16" s="6">
        <v>5</v>
      </c>
    </row>
    <row r="17" spans="1:21" x14ac:dyDescent="0.45">
      <c r="A17" t="s">
        <v>102</v>
      </c>
      <c r="B17" t="s">
        <v>96</v>
      </c>
      <c r="C17" s="6">
        <v>4</v>
      </c>
      <c r="D17" s="6">
        <v>1</v>
      </c>
      <c r="E17" s="6">
        <v>3</v>
      </c>
      <c r="F17" s="6">
        <v>1</v>
      </c>
      <c r="G17" s="6"/>
      <c r="H17" s="6">
        <v>5</v>
      </c>
      <c r="I17" s="6">
        <v>2</v>
      </c>
      <c r="J17" s="6">
        <v>1</v>
      </c>
      <c r="K17" s="6">
        <v>4</v>
      </c>
      <c r="L17" s="6">
        <v>1</v>
      </c>
      <c r="M17" s="6">
        <v>5</v>
      </c>
      <c r="N17" s="6">
        <v>2</v>
      </c>
      <c r="O17" s="6">
        <v>3</v>
      </c>
      <c r="P17" s="6">
        <v>3</v>
      </c>
      <c r="Q17" s="6">
        <v>3</v>
      </c>
      <c r="R17" s="6">
        <v>1</v>
      </c>
      <c r="S17" s="6">
        <v>1</v>
      </c>
      <c r="T17" s="6">
        <v>8</v>
      </c>
      <c r="U17" s="6">
        <v>6</v>
      </c>
    </row>
    <row r="18" spans="1:21" x14ac:dyDescent="0.45">
      <c r="A18" t="s">
        <v>102</v>
      </c>
      <c r="B18" t="s">
        <v>97</v>
      </c>
      <c r="C18" s="6">
        <v>4</v>
      </c>
      <c r="D18" s="6">
        <v>2</v>
      </c>
      <c r="E18" s="6">
        <v>3</v>
      </c>
      <c r="F18" s="6">
        <v>1</v>
      </c>
      <c r="G18" s="6"/>
      <c r="H18" s="6">
        <v>2</v>
      </c>
      <c r="I18" s="6">
        <v>3</v>
      </c>
      <c r="J18" s="6">
        <v>2</v>
      </c>
      <c r="K18" s="6">
        <v>4</v>
      </c>
      <c r="L18" s="6">
        <v>7</v>
      </c>
      <c r="M18" s="6">
        <v>5</v>
      </c>
      <c r="N18" s="6">
        <v>3</v>
      </c>
      <c r="O18" s="6">
        <v>3</v>
      </c>
      <c r="P18" s="6">
        <v>7</v>
      </c>
      <c r="Q18" s="6">
        <v>3</v>
      </c>
      <c r="R18" s="6">
        <v>1</v>
      </c>
      <c r="S18" s="6">
        <v>1</v>
      </c>
      <c r="T18" s="6">
        <v>8</v>
      </c>
      <c r="U18" s="6">
        <v>6</v>
      </c>
    </row>
    <row r="19" spans="1:21" x14ac:dyDescent="0.45">
      <c r="A19" t="s">
        <v>102</v>
      </c>
      <c r="B19" t="s">
        <v>158</v>
      </c>
      <c r="C19" s="6">
        <v>2</v>
      </c>
      <c r="D19" s="6"/>
      <c r="E19" s="6">
        <v>7</v>
      </c>
      <c r="F19" s="6">
        <v>2</v>
      </c>
      <c r="G19" s="6"/>
      <c r="H19" s="6"/>
      <c r="I19" s="6">
        <v>2</v>
      </c>
      <c r="J19" s="6"/>
      <c r="K19" s="6">
        <v>6</v>
      </c>
      <c r="L19" s="6">
        <v>3</v>
      </c>
      <c r="M19" s="6">
        <v>11</v>
      </c>
      <c r="N19" s="6">
        <v>4</v>
      </c>
      <c r="O19" s="6">
        <v>4</v>
      </c>
      <c r="P19" s="6"/>
      <c r="Q19" s="6">
        <v>3</v>
      </c>
      <c r="R19" s="6"/>
      <c r="S19" s="6">
        <v>1</v>
      </c>
      <c r="T19" s="6">
        <v>6</v>
      </c>
      <c r="U19" s="6">
        <v>6</v>
      </c>
    </row>
    <row r="20" spans="1:21" x14ac:dyDescent="0.45">
      <c r="A20" t="s">
        <v>103</v>
      </c>
      <c r="B20" t="s">
        <v>96</v>
      </c>
      <c r="C20" s="6">
        <v>3</v>
      </c>
      <c r="D20" s="6"/>
      <c r="E20" s="6">
        <v>2</v>
      </c>
      <c r="F20" s="6">
        <v>1</v>
      </c>
      <c r="G20" s="6"/>
      <c r="H20" s="6">
        <v>2</v>
      </c>
      <c r="I20" s="6">
        <v>1</v>
      </c>
      <c r="J20" s="6"/>
      <c r="K20" s="6"/>
      <c r="L20" s="6"/>
      <c r="M20" s="6">
        <v>7</v>
      </c>
      <c r="N20" s="6">
        <v>3</v>
      </c>
      <c r="O20" s="6">
        <v>3</v>
      </c>
      <c r="P20" s="6">
        <v>2</v>
      </c>
      <c r="Q20" s="6"/>
      <c r="R20" s="6"/>
      <c r="S20" s="6"/>
      <c r="T20" s="6">
        <v>4</v>
      </c>
      <c r="U20" s="6">
        <v>7</v>
      </c>
    </row>
    <row r="21" spans="1:21" x14ac:dyDescent="0.45">
      <c r="A21" t="s">
        <v>103</v>
      </c>
      <c r="B21" t="s">
        <v>97</v>
      </c>
      <c r="C21" s="6">
        <v>3</v>
      </c>
      <c r="D21" s="6">
        <v>1</v>
      </c>
      <c r="E21" s="6"/>
      <c r="F21" s="6">
        <v>4</v>
      </c>
      <c r="G21" s="6"/>
      <c r="H21" s="6">
        <v>2</v>
      </c>
      <c r="I21" s="6">
        <v>1</v>
      </c>
      <c r="J21" s="6">
        <v>2</v>
      </c>
      <c r="K21" s="6">
        <v>1</v>
      </c>
      <c r="L21" s="6">
        <v>3</v>
      </c>
      <c r="M21" s="6">
        <v>6</v>
      </c>
      <c r="N21" s="6"/>
      <c r="O21" s="6">
        <v>2</v>
      </c>
      <c r="P21" s="6">
        <v>3</v>
      </c>
      <c r="Q21" s="6">
        <v>4</v>
      </c>
      <c r="R21" s="6">
        <v>2</v>
      </c>
      <c r="S21" s="6"/>
      <c r="T21" s="6">
        <v>3</v>
      </c>
      <c r="U21" s="6">
        <v>7</v>
      </c>
    </row>
    <row r="22" spans="1:21" x14ac:dyDescent="0.45">
      <c r="A22" t="s">
        <v>103</v>
      </c>
      <c r="B22" t="s">
        <v>158</v>
      </c>
      <c r="C22" s="6">
        <v>5</v>
      </c>
      <c r="D22" s="6">
        <v>1</v>
      </c>
      <c r="E22" s="6">
        <v>1</v>
      </c>
      <c r="F22" s="6">
        <v>2</v>
      </c>
      <c r="G22" s="6">
        <v>6</v>
      </c>
      <c r="H22" s="6">
        <v>2</v>
      </c>
      <c r="I22" s="6"/>
      <c r="J22" s="6">
        <v>2</v>
      </c>
      <c r="K22" s="6">
        <v>4</v>
      </c>
      <c r="L22" s="6">
        <v>5</v>
      </c>
      <c r="M22" s="6">
        <v>7</v>
      </c>
      <c r="N22" s="6"/>
      <c r="O22" s="6">
        <v>2</v>
      </c>
      <c r="P22" s="6"/>
      <c r="Q22" s="6">
        <v>6</v>
      </c>
      <c r="R22" s="6"/>
      <c r="S22" s="6"/>
      <c r="T22" s="6">
        <v>3</v>
      </c>
      <c r="U22" s="6">
        <v>7</v>
      </c>
    </row>
    <row r="23" spans="1:21" x14ac:dyDescent="0.45">
      <c r="A23" t="s">
        <v>137</v>
      </c>
      <c r="B23" t="s">
        <v>96</v>
      </c>
      <c r="C23" s="6">
        <v>3</v>
      </c>
      <c r="D23" s="6">
        <v>4</v>
      </c>
      <c r="E23" s="6">
        <v>20</v>
      </c>
      <c r="F23" s="6">
        <v>2</v>
      </c>
      <c r="G23" s="6"/>
      <c r="H23" s="6">
        <v>3</v>
      </c>
      <c r="I23" s="6">
        <v>3</v>
      </c>
      <c r="J23" s="6">
        <v>3</v>
      </c>
      <c r="K23" s="6">
        <v>4</v>
      </c>
      <c r="L23" s="6">
        <v>2</v>
      </c>
      <c r="M23" s="6">
        <v>19</v>
      </c>
      <c r="N23" s="6">
        <v>3</v>
      </c>
      <c r="O23" s="6">
        <v>7</v>
      </c>
      <c r="P23" s="6">
        <v>2</v>
      </c>
      <c r="Q23" s="6">
        <v>1</v>
      </c>
      <c r="R23" s="6"/>
      <c r="S23" s="6">
        <v>3</v>
      </c>
      <c r="T23" s="6">
        <v>3</v>
      </c>
      <c r="U23" s="6">
        <v>8</v>
      </c>
    </row>
    <row r="24" spans="1:21" x14ac:dyDescent="0.45">
      <c r="A24" t="s">
        <v>137</v>
      </c>
      <c r="B24" t="s">
        <v>97</v>
      </c>
      <c r="C24" s="6">
        <v>3</v>
      </c>
      <c r="D24" s="6">
        <v>1</v>
      </c>
      <c r="E24" s="6">
        <v>6</v>
      </c>
      <c r="F24" s="6">
        <v>4</v>
      </c>
      <c r="G24" s="6">
        <v>4</v>
      </c>
      <c r="H24" s="6">
        <v>4</v>
      </c>
      <c r="I24" s="6">
        <v>2</v>
      </c>
      <c r="J24" s="6">
        <v>2</v>
      </c>
      <c r="K24" s="6">
        <v>7</v>
      </c>
      <c r="L24" s="6">
        <v>2</v>
      </c>
      <c r="M24" s="6">
        <v>11</v>
      </c>
      <c r="N24" s="6">
        <v>4</v>
      </c>
      <c r="O24" s="6">
        <v>4</v>
      </c>
      <c r="P24" s="6">
        <v>2</v>
      </c>
      <c r="Q24" s="6">
        <v>4</v>
      </c>
      <c r="R24" s="6">
        <v>1</v>
      </c>
      <c r="S24" s="6">
        <v>1</v>
      </c>
      <c r="T24" s="6">
        <v>4</v>
      </c>
      <c r="U24" s="6">
        <v>8</v>
      </c>
    </row>
    <row r="25" spans="1:21" x14ac:dyDescent="0.45">
      <c r="A25" t="s">
        <v>137</v>
      </c>
      <c r="B25" t="s">
        <v>158</v>
      </c>
      <c r="C25" s="6">
        <v>5</v>
      </c>
      <c r="D25" s="6">
        <v>7</v>
      </c>
      <c r="E25" s="6">
        <v>7</v>
      </c>
      <c r="F25" s="6">
        <v>6</v>
      </c>
      <c r="G25" s="6">
        <v>5</v>
      </c>
      <c r="H25" s="6">
        <v>3</v>
      </c>
      <c r="I25" s="6">
        <v>4</v>
      </c>
      <c r="J25" s="6">
        <v>3</v>
      </c>
      <c r="K25" s="6">
        <v>11</v>
      </c>
      <c r="L25" s="6">
        <v>6</v>
      </c>
      <c r="M25" s="6">
        <v>8</v>
      </c>
      <c r="N25" s="6">
        <v>3</v>
      </c>
      <c r="O25" s="6">
        <v>2</v>
      </c>
      <c r="P25" s="6">
        <v>3</v>
      </c>
      <c r="Q25" s="6">
        <v>5</v>
      </c>
      <c r="R25" s="6"/>
      <c r="S25" s="6">
        <v>1</v>
      </c>
      <c r="T25" s="6">
        <v>5</v>
      </c>
      <c r="U25" s="6">
        <v>8</v>
      </c>
    </row>
    <row r="26" spans="1:21" x14ac:dyDescent="0.45">
      <c r="A26" t="s">
        <v>104</v>
      </c>
      <c r="B26" t="s">
        <v>96</v>
      </c>
      <c r="C26" s="6">
        <v>4</v>
      </c>
      <c r="D26" s="6">
        <v>2</v>
      </c>
      <c r="E26" s="6">
        <v>2</v>
      </c>
      <c r="F26" s="6">
        <v>1</v>
      </c>
      <c r="G26" s="6"/>
      <c r="H26" s="6">
        <v>2</v>
      </c>
      <c r="I26" s="6">
        <v>4</v>
      </c>
      <c r="J26" s="6">
        <v>1</v>
      </c>
      <c r="K26" s="6">
        <v>4</v>
      </c>
      <c r="L26" s="6"/>
      <c r="M26" s="6">
        <v>4</v>
      </c>
      <c r="N26" s="6">
        <v>1</v>
      </c>
      <c r="O26" s="6">
        <v>6</v>
      </c>
      <c r="P26" s="6">
        <v>5</v>
      </c>
      <c r="Q26" s="6">
        <v>3</v>
      </c>
      <c r="R26" s="6"/>
      <c r="S26" s="6"/>
      <c r="T26" s="6">
        <v>4</v>
      </c>
      <c r="U26" s="6">
        <v>9</v>
      </c>
    </row>
    <row r="27" spans="1:21" x14ac:dyDescent="0.45">
      <c r="A27" t="s">
        <v>104</v>
      </c>
      <c r="B27" t="s">
        <v>97</v>
      </c>
      <c r="C27" s="6">
        <v>2</v>
      </c>
      <c r="D27" s="6">
        <v>4</v>
      </c>
      <c r="E27" s="6">
        <v>1</v>
      </c>
      <c r="F27" s="6">
        <v>2</v>
      </c>
      <c r="G27" s="6">
        <v>1</v>
      </c>
      <c r="H27" s="6">
        <v>2</v>
      </c>
      <c r="I27" s="6">
        <v>5</v>
      </c>
      <c r="J27" s="6">
        <v>4</v>
      </c>
      <c r="K27" s="6">
        <v>5</v>
      </c>
      <c r="L27" s="6">
        <v>5</v>
      </c>
      <c r="M27" s="6">
        <v>8</v>
      </c>
      <c r="N27" s="6">
        <v>3</v>
      </c>
      <c r="O27" s="6">
        <v>2</v>
      </c>
      <c r="P27" s="6">
        <v>1</v>
      </c>
      <c r="Q27" s="6">
        <v>3</v>
      </c>
      <c r="R27" s="6">
        <v>2</v>
      </c>
      <c r="S27" s="6">
        <v>1</v>
      </c>
      <c r="T27" s="6">
        <v>3</v>
      </c>
      <c r="U27" s="6">
        <v>9</v>
      </c>
    </row>
    <row r="28" spans="1:21" x14ac:dyDescent="0.45">
      <c r="A28" t="s">
        <v>104</v>
      </c>
      <c r="B28" t="s">
        <v>158</v>
      </c>
      <c r="C28" s="6">
        <v>4</v>
      </c>
      <c r="D28" s="6">
        <v>6</v>
      </c>
      <c r="E28" s="6">
        <v>6</v>
      </c>
      <c r="F28" s="6">
        <v>5</v>
      </c>
      <c r="G28" s="6">
        <v>1</v>
      </c>
      <c r="H28" s="6">
        <v>3</v>
      </c>
      <c r="I28" s="6">
        <v>2</v>
      </c>
      <c r="J28" s="6">
        <v>1</v>
      </c>
      <c r="K28" s="6">
        <v>5</v>
      </c>
      <c r="L28" s="6">
        <v>8</v>
      </c>
      <c r="M28" s="6">
        <v>11</v>
      </c>
      <c r="N28" s="6">
        <v>1</v>
      </c>
      <c r="O28" s="6"/>
      <c r="P28" s="6">
        <v>2</v>
      </c>
      <c r="Q28" s="6">
        <v>3</v>
      </c>
      <c r="R28" s="6"/>
      <c r="S28" s="6"/>
      <c r="T28" s="6">
        <v>5</v>
      </c>
      <c r="U28" s="6">
        <v>9</v>
      </c>
    </row>
    <row r="29" spans="1:21" x14ac:dyDescent="0.45">
      <c r="A29" t="s">
        <v>105</v>
      </c>
      <c r="B29" t="s">
        <v>96</v>
      </c>
      <c r="C29" s="6">
        <v>3</v>
      </c>
      <c r="D29" s="6">
        <v>1</v>
      </c>
      <c r="E29" s="6">
        <v>1</v>
      </c>
      <c r="F29" s="6">
        <v>1</v>
      </c>
      <c r="G29" s="6"/>
      <c r="H29" s="6">
        <v>2</v>
      </c>
      <c r="I29" s="6">
        <v>1</v>
      </c>
      <c r="J29" s="6"/>
      <c r="K29" s="6">
        <v>1</v>
      </c>
      <c r="L29" s="6"/>
      <c r="M29" s="6">
        <v>4</v>
      </c>
      <c r="N29" s="6">
        <v>2</v>
      </c>
      <c r="O29" s="6">
        <v>5</v>
      </c>
      <c r="P29" s="6">
        <v>5</v>
      </c>
      <c r="Q29" s="6">
        <v>3</v>
      </c>
      <c r="R29" s="6"/>
      <c r="S29" s="6"/>
      <c r="T29" s="6">
        <v>4</v>
      </c>
      <c r="U29" s="6">
        <v>10</v>
      </c>
    </row>
    <row r="30" spans="1:21" x14ac:dyDescent="0.45">
      <c r="A30" t="s">
        <v>105</v>
      </c>
      <c r="B30" t="s">
        <v>97</v>
      </c>
      <c r="C30" s="6">
        <v>3</v>
      </c>
      <c r="D30" s="6"/>
      <c r="E30" s="6">
        <v>3</v>
      </c>
      <c r="F30" s="6">
        <v>2</v>
      </c>
      <c r="G30" s="6">
        <v>3</v>
      </c>
      <c r="H30" s="6">
        <v>4</v>
      </c>
      <c r="I30" s="6">
        <v>3</v>
      </c>
      <c r="J30" s="6">
        <v>1</v>
      </c>
      <c r="K30" s="6">
        <v>2</v>
      </c>
      <c r="L30" s="6">
        <v>2</v>
      </c>
      <c r="M30" s="6">
        <v>4</v>
      </c>
      <c r="N30" s="6">
        <v>6</v>
      </c>
      <c r="O30" s="6"/>
      <c r="P30" s="6">
        <v>1</v>
      </c>
      <c r="Q30" s="6">
        <v>5</v>
      </c>
      <c r="R30" s="6"/>
      <c r="S30" s="6"/>
      <c r="T30" s="6">
        <v>1</v>
      </c>
      <c r="U30" s="6">
        <v>10</v>
      </c>
    </row>
    <row r="31" spans="1:21" x14ac:dyDescent="0.45">
      <c r="A31" t="s">
        <v>105</v>
      </c>
      <c r="B31" t="s">
        <v>158</v>
      </c>
      <c r="C31" s="6">
        <v>3</v>
      </c>
      <c r="D31" s="6">
        <v>4</v>
      </c>
      <c r="E31" s="6">
        <v>3</v>
      </c>
      <c r="F31" s="6">
        <v>6</v>
      </c>
      <c r="G31" s="6">
        <v>6</v>
      </c>
      <c r="H31" s="6">
        <v>4</v>
      </c>
      <c r="I31" s="6">
        <v>4</v>
      </c>
      <c r="J31" s="6">
        <v>7</v>
      </c>
      <c r="K31" s="6">
        <v>5</v>
      </c>
      <c r="L31" s="6">
        <v>3</v>
      </c>
      <c r="M31" s="6">
        <v>5</v>
      </c>
      <c r="N31" s="6"/>
      <c r="O31" s="6"/>
      <c r="P31" s="6"/>
      <c r="Q31" s="6"/>
      <c r="R31" s="6"/>
      <c r="S31" s="6"/>
      <c r="T31" s="6"/>
      <c r="U31" s="6">
        <v>10</v>
      </c>
    </row>
    <row r="32" spans="1:21" x14ac:dyDescent="0.45">
      <c r="A32" t="s">
        <v>138</v>
      </c>
      <c r="B32" t="s">
        <v>96</v>
      </c>
      <c r="C32" s="6">
        <v>5</v>
      </c>
      <c r="D32" s="6">
        <v>1</v>
      </c>
      <c r="E32" s="6">
        <v>1</v>
      </c>
      <c r="F32" s="6">
        <v>2</v>
      </c>
      <c r="G32" s="6"/>
      <c r="H32" s="6">
        <v>3</v>
      </c>
      <c r="I32" s="6">
        <v>3</v>
      </c>
      <c r="J32" s="6">
        <v>3</v>
      </c>
      <c r="K32" s="6">
        <v>1</v>
      </c>
      <c r="L32" s="6"/>
      <c r="M32" s="6">
        <v>4</v>
      </c>
      <c r="N32" s="6">
        <v>3</v>
      </c>
      <c r="O32" s="6">
        <v>6</v>
      </c>
      <c r="P32" s="6">
        <v>5</v>
      </c>
      <c r="Q32" s="6">
        <v>2</v>
      </c>
      <c r="R32" s="6">
        <v>1</v>
      </c>
      <c r="S32" s="6">
        <v>1</v>
      </c>
      <c r="T32" s="6">
        <v>2</v>
      </c>
      <c r="U32" s="6">
        <v>11</v>
      </c>
    </row>
    <row r="33" spans="1:21" x14ac:dyDescent="0.45">
      <c r="A33" t="s">
        <v>138</v>
      </c>
      <c r="B33" t="s">
        <v>97</v>
      </c>
      <c r="C33" s="6">
        <v>2</v>
      </c>
      <c r="D33" s="6">
        <v>3</v>
      </c>
      <c r="E33" s="6">
        <v>7</v>
      </c>
      <c r="F33" s="6">
        <v>6</v>
      </c>
      <c r="G33" s="6"/>
      <c r="H33" s="6">
        <v>2</v>
      </c>
      <c r="I33" s="6">
        <v>3</v>
      </c>
      <c r="J33" s="6">
        <v>4</v>
      </c>
      <c r="K33" s="6">
        <v>1</v>
      </c>
      <c r="L33" s="6">
        <v>1</v>
      </c>
      <c r="M33" s="6">
        <v>8</v>
      </c>
      <c r="N33" s="6">
        <v>3</v>
      </c>
      <c r="O33" s="6">
        <v>1</v>
      </c>
      <c r="P33" s="6">
        <v>2</v>
      </c>
      <c r="Q33" s="6">
        <v>5</v>
      </c>
      <c r="R33" s="6">
        <v>2</v>
      </c>
      <c r="S33" s="6"/>
      <c r="T33" s="6">
        <v>5</v>
      </c>
      <c r="U33" s="6">
        <v>11</v>
      </c>
    </row>
    <row r="34" spans="1:21" x14ac:dyDescent="0.45">
      <c r="A34" t="s">
        <v>138</v>
      </c>
      <c r="B34" t="s">
        <v>158</v>
      </c>
      <c r="C34" s="6">
        <v>2</v>
      </c>
      <c r="D34" s="6">
        <v>1</v>
      </c>
      <c r="E34" s="6"/>
      <c r="F34" s="6">
        <v>12</v>
      </c>
      <c r="G34" s="6">
        <v>6</v>
      </c>
      <c r="H34" s="6">
        <v>5</v>
      </c>
      <c r="I34" s="6">
        <v>3</v>
      </c>
      <c r="J34" s="6">
        <v>11</v>
      </c>
      <c r="K34" s="6"/>
      <c r="L34" s="6"/>
      <c r="M34" s="6">
        <v>4</v>
      </c>
      <c r="N34" s="6">
        <v>1</v>
      </c>
      <c r="O34" s="6"/>
      <c r="P34" s="6"/>
      <c r="Q34" s="6"/>
      <c r="R34" s="6"/>
      <c r="S34" s="6"/>
      <c r="T34" s="6"/>
      <c r="U34" s="6">
        <v>11</v>
      </c>
    </row>
    <row r="35" spans="1:21" x14ac:dyDescent="0.45">
      <c r="A35" t="s">
        <v>139</v>
      </c>
      <c r="B35" t="s">
        <v>96</v>
      </c>
      <c r="C35" s="6">
        <v>3</v>
      </c>
      <c r="D35" s="6"/>
      <c r="E35" s="6">
        <v>1</v>
      </c>
      <c r="F35" s="6">
        <v>2</v>
      </c>
      <c r="G35" s="6"/>
      <c r="H35" s="6">
        <v>3</v>
      </c>
      <c r="I35" s="6"/>
      <c r="J35" s="6"/>
      <c r="K35" s="6">
        <v>4</v>
      </c>
      <c r="L35" s="6"/>
      <c r="M35" s="6">
        <v>4</v>
      </c>
      <c r="N35" s="6">
        <v>1</v>
      </c>
      <c r="O35" s="6">
        <v>5</v>
      </c>
      <c r="P35" s="6">
        <v>6</v>
      </c>
      <c r="Q35" s="6">
        <v>3</v>
      </c>
      <c r="R35" s="6"/>
      <c r="S35" s="6">
        <v>3</v>
      </c>
      <c r="T35" s="6">
        <v>2</v>
      </c>
      <c r="U35" s="6">
        <v>12</v>
      </c>
    </row>
    <row r="36" spans="1:21" x14ac:dyDescent="0.45">
      <c r="A36" t="s">
        <v>139</v>
      </c>
      <c r="B36" t="s">
        <v>97</v>
      </c>
      <c r="C36" s="6">
        <v>3</v>
      </c>
      <c r="D36" s="6"/>
      <c r="E36" s="6"/>
      <c r="F36" s="6">
        <v>4</v>
      </c>
      <c r="G36" s="6"/>
      <c r="H36" s="6">
        <v>3</v>
      </c>
      <c r="I36" s="6">
        <v>3</v>
      </c>
      <c r="J36" s="6">
        <v>3</v>
      </c>
      <c r="K36" s="6">
        <v>3</v>
      </c>
      <c r="L36" s="6">
        <v>3</v>
      </c>
      <c r="M36" s="6">
        <v>3</v>
      </c>
      <c r="N36" s="6">
        <v>4</v>
      </c>
      <c r="O36" s="6">
        <v>2</v>
      </c>
      <c r="P36" s="6">
        <v>3</v>
      </c>
      <c r="Q36" s="6">
        <v>4</v>
      </c>
      <c r="R36" s="6">
        <v>2</v>
      </c>
      <c r="S36" s="6"/>
      <c r="T36" s="6">
        <v>5</v>
      </c>
      <c r="U36" s="6">
        <v>12</v>
      </c>
    </row>
    <row r="37" spans="1:21" x14ac:dyDescent="0.45">
      <c r="A37" t="s">
        <v>139</v>
      </c>
      <c r="B37" t="s">
        <v>158</v>
      </c>
      <c r="C37" s="6">
        <v>3</v>
      </c>
      <c r="D37" s="6"/>
      <c r="E37" s="6">
        <v>1</v>
      </c>
      <c r="F37" s="6">
        <v>1</v>
      </c>
      <c r="G37" s="6"/>
      <c r="H37" s="6"/>
      <c r="I37" s="6">
        <v>2</v>
      </c>
      <c r="J37" s="6">
        <v>7</v>
      </c>
      <c r="K37" s="6">
        <v>1</v>
      </c>
      <c r="L37" s="6">
        <v>10</v>
      </c>
      <c r="M37" s="6">
        <v>7</v>
      </c>
      <c r="N37" s="6">
        <v>1</v>
      </c>
      <c r="O37" s="6"/>
      <c r="P37" s="6">
        <v>1</v>
      </c>
      <c r="Q37" s="6">
        <v>2</v>
      </c>
      <c r="R37" s="6"/>
      <c r="S37" s="6"/>
      <c r="T37" s="6">
        <v>2</v>
      </c>
      <c r="U37" s="6">
        <v>12</v>
      </c>
    </row>
    <row r="38" spans="1:21" x14ac:dyDescent="0.45">
      <c r="A38" t="s">
        <v>107</v>
      </c>
      <c r="B38" t="s">
        <v>96</v>
      </c>
      <c r="C38" s="6">
        <v>3</v>
      </c>
      <c r="D38" s="6">
        <v>1</v>
      </c>
      <c r="E38" s="6">
        <v>3</v>
      </c>
      <c r="F38" s="6">
        <v>3</v>
      </c>
      <c r="G38" s="6"/>
      <c r="H38" s="6">
        <v>2</v>
      </c>
      <c r="I38" s="6"/>
      <c r="J38" s="6">
        <v>1</v>
      </c>
      <c r="K38" s="6">
        <v>4</v>
      </c>
      <c r="L38" s="6">
        <v>1</v>
      </c>
      <c r="M38" s="6">
        <v>7</v>
      </c>
      <c r="N38" s="6">
        <v>1</v>
      </c>
      <c r="O38" s="6">
        <v>3</v>
      </c>
      <c r="P38" s="6">
        <v>19</v>
      </c>
      <c r="Q38" s="6">
        <v>5</v>
      </c>
      <c r="R38" s="6">
        <v>1</v>
      </c>
      <c r="S38" s="6">
        <v>3</v>
      </c>
      <c r="T38" s="6">
        <v>11</v>
      </c>
      <c r="U38" s="6">
        <v>13</v>
      </c>
    </row>
    <row r="39" spans="1:21" x14ac:dyDescent="0.45">
      <c r="A39" t="s">
        <v>107</v>
      </c>
      <c r="B39" t="s">
        <v>97</v>
      </c>
      <c r="C39" s="6">
        <v>3</v>
      </c>
      <c r="D39" s="6"/>
      <c r="E39" s="6">
        <v>5</v>
      </c>
      <c r="F39" s="6">
        <v>3</v>
      </c>
      <c r="G39" s="6"/>
      <c r="H39" s="6">
        <v>6</v>
      </c>
      <c r="I39" s="6">
        <v>3</v>
      </c>
      <c r="J39" s="6">
        <v>1</v>
      </c>
      <c r="K39" s="6">
        <v>5</v>
      </c>
      <c r="L39" s="6">
        <v>4</v>
      </c>
      <c r="M39" s="6">
        <v>5</v>
      </c>
      <c r="N39" s="6">
        <v>4</v>
      </c>
      <c r="O39" s="6">
        <v>3</v>
      </c>
      <c r="P39" s="6">
        <v>5</v>
      </c>
      <c r="Q39" s="6">
        <v>4</v>
      </c>
      <c r="R39" s="6">
        <v>1</v>
      </c>
      <c r="S39" s="6">
        <v>4</v>
      </c>
      <c r="T39" s="6">
        <v>3</v>
      </c>
      <c r="U39" s="6">
        <v>13</v>
      </c>
    </row>
    <row r="40" spans="1:21" x14ac:dyDescent="0.45">
      <c r="A40" t="s">
        <v>107</v>
      </c>
      <c r="B40" t="s">
        <v>158</v>
      </c>
      <c r="C40" s="6">
        <v>9</v>
      </c>
      <c r="D40" s="6">
        <v>5</v>
      </c>
      <c r="E40" s="6">
        <v>15</v>
      </c>
      <c r="F40" s="6">
        <v>7</v>
      </c>
      <c r="G40" s="6">
        <v>1</v>
      </c>
      <c r="H40" s="6">
        <v>5</v>
      </c>
      <c r="I40" s="6">
        <v>4</v>
      </c>
      <c r="J40" s="6">
        <v>6</v>
      </c>
      <c r="K40" s="6">
        <v>4</v>
      </c>
      <c r="L40" s="6">
        <v>9</v>
      </c>
      <c r="M40" s="6">
        <v>8</v>
      </c>
      <c r="N40" s="6">
        <v>7</v>
      </c>
      <c r="O40" s="6">
        <v>1</v>
      </c>
      <c r="P40" s="6">
        <v>2</v>
      </c>
      <c r="Q40" s="6">
        <v>6</v>
      </c>
      <c r="R40" s="6">
        <v>2</v>
      </c>
      <c r="S40" s="6">
        <v>7</v>
      </c>
      <c r="T40" s="6">
        <v>5</v>
      </c>
      <c r="U40" s="6">
        <v>13</v>
      </c>
    </row>
    <row r="41" spans="1:21" x14ac:dyDescent="0.45">
      <c r="A41" t="s">
        <v>108</v>
      </c>
      <c r="B41" t="s">
        <v>96</v>
      </c>
      <c r="C41" s="6">
        <v>1</v>
      </c>
      <c r="D41" s="6">
        <v>1</v>
      </c>
      <c r="E41" s="6"/>
      <c r="F41" s="6"/>
      <c r="G41" s="6"/>
      <c r="H41" s="6">
        <v>1</v>
      </c>
      <c r="I41" s="6">
        <v>3</v>
      </c>
      <c r="J41" s="6">
        <v>1</v>
      </c>
      <c r="K41" s="6">
        <v>3</v>
      </c>
      <c r="L41" s="6">
        <v>1</v>
      </c>
      <c r="M41" s="6">
        <v>3</v>
      </c>
      <c r="N41" s="6">
        <v>3</v>
      </c>
      <c r="O41" s="6">
        <v>4</v>
      </c>
      <c r="P41" s="6">
        <v>2</v>
      </c>
      <c r="Q41" s="6">
        <v>1</v>
      </c>
      <c r="R41" s="6"/>
      <c r="S41" s="6">
        <v>1</v>
      </c>
      <c r="T41" s="6">
        <v>3</v>
      </c>
      <c r="U41" s="6">
        <v>14</v>
      </c>
    </row>
    <row r="42" spans="1:21" x14ac:dyDescent="0.45">
      <c r="A42" t="s">
        <v>108</v>
      </c>
      <c r="B42" t="s">
        <v>97</v>
      </c>
      <c r="C42" s="6">
        <v>4</v>
      </c>
      <c r="D42" s="6">
        <v>3</v>
      </c>
      <c r="E42" s="6">
        <v>5</v>
      </c>
      <c r="F42" s="6">
        <v>4</v>
      </c>
      <c r="G42" s="6">
        <v>2</v>
      </c>
      <c r="H42" s="6">
        <v>2</v>
      </c>
      <c r="I42" s="6">
        <v>3</v>
      </c>
      <c r="J42" s="6">
        <v>4</v>
      </c>
      <c r="K42" s="6">
        <v>2</v>
      </c>
      <c r="L42" s="6">
        <v>2</v>
      </c>
      <c r="M42" s="6">
        <v>1</v>
      </c>
      <c r="N42" s="6">
        <v>4</v>
      </c>
      <c r="O42" s="6">
        <v>5</v>
      </c>
      <c r="P42" s="6">
        <v>4</v>
      </c>
      <c r="Q42" s="6">
        <v>6</v>
      </c>
      <c r="R42" s="6"/>
      <c r="S42" s="6">
        <v>3</v>
      </c>
      <c r="T42" s="6">
        <v>3</v>
      </c>
      <c r="U42" s="6">
        <v>14</v>
      </c>
    </row>
    <row r="43" spans="1:21" x14ac:dyDescent="0.45">
      <c r="A43" t="s">
        <v>108</v>
      </c>
      <c r="B43" t="s">
        <v>158</v>
      </c>
      <c r="C43" s="6">
        <v>7</v>
      </c>
      <c r="D43" s="6">
        <v>6</v>
      </c>
      <c r="E43" s="6">
        <v>3</v>
      </c>
      <c r="F43" s="6">
        <v>4</v>
      </c>
      <c r="G43" s="6">
        <v>1</v>
      </c>
      <c r="H43" s="6">
        <v>3</v>
      </c>
      <c r="I43" s="6">
        <v>6</v>
      </c>
      <c r="J43" s="6">
        <v>6</v>
      </c>
      <c r="K43" s="6">
        <v>5</v>
      </c>
      <c r="L43" s="6">
        <v>2</v>
      </c>
      <c r="M43" s="6">
        <v>7</v>
      </c>
      <c r="N43" s="6">
        <v>5</v>
      </c>
      <c r="O43" s="6">
        <v>4</v>
      </c>
      <c r="P43" s="6">
        <v>6</v>
      </c>
      <c r="Q43" s="6">
        <v>7</v>
      </c>
      <c r="R43" s="6">
        <v>3</v>
      </c>
      <c r="S43" s="6">
        <v>5</v>
      </c>
      <c r="T43" s="6">
        <v>4</v>
      </c>
      <c r="U43" s="6">
        <v>14</v>
      </c>
    </row>
    <row r="44" spans="1:21" x14ac:dyDescent="0.45">
      <c r="A44" t="s">
        <v>109</v>
      </c>
      <c r="B44" t="s">
        <v>96</v>
      </c>
      <c r="C44" s="6">
        <v>3</v>
      </c>
      <c r="D44" s="6">
        <v>3</v>
      </c>
      <c r="E44" s="6">
        <v>1</v>
      </c>
      <c r="F44" s="6">
        <v>4</v>
      </c>
      <c r="G44" s="6"/>
      <c r="H44" s="6"/>
      <c r="I44" s="6">
        <v>2</v>
      </c>
      <c r="J44" s="6">
        <v>2</v>
      </c>
      <c r="K44" s="6">
        <v>5</v>
      </c>
      <c r="L44" s="6">
        <v>1</v>
      </c>
      <c r="M44" s="6">
        <v>3</v>
      </c>
      <c r="N44" s="6">
        <v>2</v>
      </c>
      <c r="O44" s="6">
        <v>3</v>
      </c>
      <c r="P44" s="6">
        <v>3</v>
      </c>
      <c r="Q44" s="6">
        <v>4</v>
      </c>
      <c r="R44" s="6"/>
      <c r="S44" s="6">
        <v>1</v>
      </c>
      <c r="T44" s="6">
        <v>1</v>
      </c>
      <c r="U44" s="6">
        <v>15</v>
      </c>
    </row>
    <row r="45" spans="1:21" x14ac:dyDescent="0.45">
      <c r="A45" t="s">
        <v>109</v>
      </c>
      <c r="B45" t="s">
        <v>97</v>
      </c>
      <c r="C45" s="6">
        <v>3</v>
      </c>
      <c r="D45" s="6"/>
      <c r="E45" s="6">
        <v>6</v>
      </c>
      <c r="F45" s="6">
        <v>3</v>
      </c>
      <c r="G45" s="6">
        <v>1</v>
      </c>
      <c r="H45" s="6">
        <v>2</v>
      </c>
      <c r="I45" s="6">
        <v>4</v>
      </c>
      <c r="J45" s="6">
        <v>4</v>
      </c>
      <c r="K45" s="6">
        <v>6</v>
      </c>
      <c r="L45" s="6">
        <v>2</v>
      </c>
      <c r="M45" s="6">
        <v>6</v>
      </c>
      <c r="N45" s="6">
        <v>5</v>
      </c>
      <c r="O45" s="6">
        <v>4</v>
      </c>
      <c r="P45" s="6">
        <v>3</v>
      </c>
      <c r="Q45" s="6">
        <v>6</v>
      </c>
      <c r="R45" s="6">
        <v>2</v>
      </c>
      <c r="S45" s="6">
        <v>2</v>
      </c>
      <c r="T45" s="6">
        <v>1</v>
      </c>
      <c r="U45" s="6">
        <v>15</v>
      </c>
    </row>
    <row r="46" spans="1:21" x14ac:dyDescent="0.45">
      <c r="A46" t="s">
        <v>109</v>
      </c>
      <c r="B46" t="s">
        <v>158</v>
      </c>
      <c r="C46" s="6">
        <v>6</v>
      </c>
      <c r="D46" s="6">
        <v>1</v>
      </c>
      <c r="E46" s="6">
        <v>6</v>
      </c>
      <c r="F46" s="6">
        <v>8</v>
      </c>
      <c r="G46" s="6">
        <v>6</v>
      </c>
      <c r="H46" s="6">
        <v>9</v>
      </c>
      <c r="I46" s="6">
        <v>2</v>
      </c>
      <c r="J46" s="6">
        <v>5</v>
      </c>
      <c r="K46" s="6">
        <v>11</v>
      </c>
      <c r="L46" s="6">
        <v>2</v>
      </c>
      <c r="M46" s="6">
        <v>8</v>
      </c>
      <c r="N46" s="6">
        <v>1</v>
      </c>
      <c r="O46" s="6">
        <v>2</v>
      </c>
      <c r="P46" s="6">
        <v>1</v>
      </c>
      <c r="Q46" s="6">
        <v>7</v>
      </c>
      <c r="R46" s="6">
        <v>1</v>
      </c>
      <c r="S46" s="6">
        <v>3</v>
      </c>
      <c r="T46" s="6">
        <v>5</v>
      </c>
      <c r="U46" s="6">
        <v>15</v>
      </c>
    </row>
    <row r="47" spans="1:21" x14ac:dyDescent="0.45">
      <c r="A47" t="s">
        <v>110</v>
      </c>
      <c r="B47" t="s">
        <v>96</v>
      </c>
      <c r="C47" s="6">
        <v>4</v>
      </c>
      <c r="D47" s="6">
        <v>13</v>
      </c>
      <c r="E47" s="6">
        <v>7</v>
      </c>
      <c r="F47" s="6">
        <v>5</v>
      </c>
      <c r="G47" s="6">
        <v>1</v>
      </c>
      <c r="H47" s="6">
        <v>9</v>
      </c>
      <c r="I47" s="6">
        <v>2</v>
      </c>
      <c r="J47" s="6">
        <v>4</v>
      </c>
      <c r="K47" s="6">
        <v>5</v>
      </c>
      <c r="L47" s="6">
        <v>1</v>
      </c>
      <c r="M47" s="6">
        <v>44</v>
      </c>
      <c r="N47" s="6">
        <v>2</v>
      </c>
      <c r="O47" s="6">
        <v>5</v>
      </c>
      <c r="P47" s="6">
        <v>63</v>
      </c>
      <c r="Q47" s="6">
        <v>6</v>
      </c>
      <c r="R47" s="6">
        <v>5</v>
      </c>
      <c r="S47" s="6">
        <v>2</v>
      </c>
      <c r="T47" s="6">
        <v>44</v>
      </c>
      <c r="U47" s="6">
        <v>16</v>
      </c>
    </row>
    <row r="48" spans="1:21" x14ac:dyDescent="0.45">
      <c r="A48" t="s">
        <v>110</v>
      </c>
      <c r="B48" t="s">
        <v>97</v>
      </c>
      <c r="C48" s="6">
        <v>3</v>
      </c>
      <c r="D48" s="6">
        <v>5</v>
      </c>
      <c r="E48" s="6">
        <v>1</v>
      </c>
      <c r="F48" s="6">
        <v>2</v>
      </c>
      <c r="G48" s="6">
        <v>3</v>
      </c>
      <c r="H48" s="6">
        <v>1</v>
      </c>
      <c r="I48" s="6">
        <v>3</v>
      </c>
      <c r="J48" s="6"/>
      <c r="K48" s="6">
        <v>6</v>
      </c>
      <c r="L48" s="6">
        <v>2</v>
      </c>
      <c r="M48" s="6">
        <v>12</v>
      </c>
      <c r="N48" s="6">
        <v>4</v>
      </c>
      <c r="O48" s="6">
        <v>7</v>
      </c>
      <c r="P48" s="6">
        <v>4</v>
      </c>
      <c r="Q48" s="6">
        <v>5</v>
      </c>
      <c r="R48" s="6">
        <v>2</v>
      </c>
      <c r="S48" s="6">
        <v>3</v>
      </c>
      <c r="T48" s="6">
        <v>4</v>
      </c>
      <c r="U48" s="6">
        <v>16</v>
      </c>
    </row>
    <row r="49" spans="1:21" x14ac:dyDescent="0.45">
      <c r="A49" t="s">
        <v>110</v>
      </c>
      <c r="B49" t="s">
        <v>158</v>
      </c>
      <c r="C49" s="6">
        <v>7</v>
      </c>
      <c r="D49" s="6">
        <v>5</v>
      </c>
      <c r="E49" s="6">
        <v>9</v>
      </c>
      <c r="F49" s="6">
        <v>7</v>
      </c>
      <c r="G49" s="6">
        <v>2</v>
      </c>
      <c r="H49" s="6">
        <v>3</v>
      </c>
      <c r="I49" s="6">
        <v>8</v>
      </c>
      <c r="J49" s="6">
        <v>3</v>
      </c>
      <c r="K49" s="6">
        <v>7</v>
      </c>
      <c r="L49" s="6">
        <v>4</v>
      </c>
      <c r="M49" s="6">
        <v>14</v>
      </c>
      <c r="N49" s="6">
        <v>7</v>
      </c>
      <c r="O49" s="6">
        <v>4</v>
      </c>
      <c r="P49" s="6">
        <v>5</v>
      </c>
      <c r="Q49" s="6">
        <v>7</v>
      </c>
      <c r="R49" s="6">
        <v>2</v>
      </c>
      <c r="S49" s="6">
        <v>8</v>
      </c>
      <c r="T49" s="6">
        <v>4</v>
      </c>
      <c r="U49" s="6">
        <v>16</v>
      </c>
    </row>
    <row r="50" spans="1:21" x14ac:dyDescent="0.45">
      <c r="A50" t="s">
        <v>111</v>
      </c>
      <c r="B50" t="s">
        <v>96</v>
      </c>
      <c r="C50" s="6">
        <v>1</v>
      </c>
      <c r="D50" s="6"/>
      <c r="E50" s="6">
        <v>1</v>
      </c>
      <c r="F50" s="6">
        <v>2</v>
      </c>
      <c r="G50" s="6">
        <v>1</v>
      </c>
      <c r="H50" s="6">
        <v>1</v>
      </c>
      <c r="I50" s="6">
        <v>2</v>
      </c>
      <c r="J50" s="6"/>
      <c r="K50" s="6">
        <v>1</v>
      </c>
      <c r="L50" s="6">
        <v>1</v>
      </c>
      <c r="M50" s="6">
        <v>1</v>
      </c>
      <c r="N50" s="6">
        <v>2</v>
      </c>
      <c r="O50" s="6">
        <v>3</v>
      </c>
      <c r="P50" s="6">
        <v>5</v>
      </c>
      <c r="Q50" s="6">
        <v>6</v>
      </c>
      <c r="R50" s="6">
        <v>1</v>
      </c>
      <c r="S50" s="6">
        <v>2</v>
      </c>
      <c r="T50" s="6">
        <v>4</v>
      </c>
      <c r="U50" s="6">
        <v>17</v>
      </c>
    </row>
    <row r="51" spans="1:21" x14ac:dyDescent="0.45">
      <c r="A51" t="s">
        <v>111</v>
      </c>
      <c r="B51" t="s">
        <v>97</v>
      </c>
      <c r="C51" s="6">
        <v>5</v>
      </c>
      <c r="D51" s="6">
        <v>4</v>
      </c>
      <c r="E51" s="6"/>
      <c r="F51" s="6">
        <v>3</v>
      </c>
      <c r="G51" s="6">
        <v>1</v>
      </c>
      <c r="H51" s="6">
        <v>4</v>
      </c>
      <c r="I51" s="6"/>
      <c r="J51" s="6"/>
      <c r="K51" s="6">
        <v>2</v>
      </c>
      <c r="L51" s="6">
        <v>1</v>
      </c>
      <c r="M51" s="6">
        <v>5</v>
      </c>
      <c r="N51" s="6">
        <v>2</v>
      </c>
      <c r="O51" s="6">
        <v>5</v>
      </c>
      <c r="P51" s="6">
        <v>4</v>
      </c>
      <c r="Q51" s="6">
        <v>6</v>
      </c>
      <c r="R51" s="6">
        <v>1</v>
      </c>
      <c r="S51" s="6">
        <v>1</v>
      </c>
      <c r="T51" s="6">
        <v>7</v>
      </c>
      <c r="U51" s="6">
        <v>17</v>
      </c>
    </row>
    <row r="52" spans="1:21" x14ac:dyDescent="0.45">
      <c r="A52" t="s">
        <v>111</v>
      </c>
      <c r="B52" t="s">
        <v>158</v>
      </c>
      <c r="C52" s="6">
        <v>5</v>
      </c>
      <c r="D52" s="6">
        <v>1</v>
      </c>
      <c r="E52" s="6">
        <v>2</v>
      </c>
      <c r="F52" s="6">
        <v>1</v>
      </c>
      <c r="G52" s="6"/>
      <c r="H52" s="6">
        <v>4</v>
      </c>
      <c r="I52" s="6">
        <v>4</v>
      </c>
      <c r="J52" s="6">
        <v>9</v>
      </c>
      <c r="K52" s="6">
        <v>2</v>
      </c>
      <c r="L52" s="6">
        <v>2</v>
      </c>
      <c r="M52" s="6">
        <v>6</v>
      </c>
      <c r="N52" s="6">
        <v>1</v>
      </c>
      <c r="O52" s="6"/>
      <c r="P52" s="6"/>
      <c r="Q52" s="6">
        <v>10</v>
      </c>
      <c r="R52" s="6"/>
      <c r="S52" s="6">
        <v>1</v>
      </c>
      <c r="T52" s="6">
        <v>7</v>
      </c>
      <c r="U52" s="6">
        <v>17</v>
      </c>
    </row>
    <row r="53" spans="1:21" x14ac:dyDescent="0.45">
      <c r="A53" t="s">
        <v>140</v>
      </c>
      <c r="B53" t="s">
        <v>96</v>
      </c>
      <c r="C53" s="6">
        <v>1</v>
      </c>
      <c r="D53" s="6"/>
      <c r="E53" s="6">
        <v>1</v>
      </c>
      <c r="F53" s="6"/>
      <c r="G53" s="6"/>
      <c r="H53" s="6"/>
      <c r="I53" s="6">
        <v>1</v>
      </c>
      <c r="J53" s="6">
        <v>2</v>
      </c>
      <c r="K53" s="6">
        <v>2</v>
      </c>
      <c r="L53" s="6"/>
      <c r="M53" s="6">
        <v>3</v>
      </c>
      <c r="N53" s="6">
        <v>1</v>
      </c>
      <c r="O53" s="6">
        <v>3</v>
      </c>
      <c r="P53" s="6">
        <v>3</v>
      </c>
      <c r="Q53" s="6">
        <v>1</v>
      </c>
      <c r="R53" s="6"/>
      <c r="S53" s="6">
        <v>1</v>
      </c>
      <c r="T53" s="6">
        <v>3</v>
      </c>
      <c r="U53" s="6">
        <v>18</v>
      </c>
    </row>
    <row r="54" spans="1:21" x14ac:dyDescent="0.45">
      <c r="A54" t="s">
        <v>140</v>
      </c>
      <c r="B54" t="s">
        <v>97</v>
      </c>
      <c r="C54" s="6">
        <v>5</v>
      </c>
      <c r="D54" s="6">
        <v>4</v>
      </c>
      <c r="E54" s="6">
        <v>5</v>
      </c>
      <c r="F54" s="6">
        <v>3</v>
      </c>
      <c r="G54" s="6"/>
      <c r="H54" s="6">
        <v>2</v>
      </c>
      <c r="I54" s="6">
        <v>11</v>
      </c>
      <c r="J54" s="6">
        <v>1</v>
      </c>
      <c r="K54" s="6">
        <v>5</v>
      </c>
      <c r="L54" s="6">
        <v>4</v>
      </c>
      <c r="M54" s="6">
        <v>13</v>
      </c>
      <c r="N54" s="6">
        <v>2</v>
      </c>
      <c r="O54" s="6">
        <v>2</v>
      </c>
      <c r="P54" s="6">
        <v>3</v>
      </c>
      <c r="Q54" s="6">
        <v>6</v>
      </c>
      <c r="R54" s="6"/>
      <c r="S54" s="6">
        <v>5</v>
      </c>
      <c r="T54" s="6">
        <v>2</v>
      </c>
      <c r="U54" s="6">
        <v>18</v>
      </c>
    </row>
    <row r="55" spans="1:21" x14ac:dyDescent="0.45">
      <c r="A55" t="s">
        <v>140</v>
      </c>
      <c r="B55" t="s">
        <v>158</v>
      </c>
      <c r="C55" s="6">
        <v>4</v>
      </c>
      <c r="D55" s="6">
        <v>7</v>
      </c>
      <c r="E55" s="6">
        <v>9</v>
      </c>
      <c r="F55" s="6">
        <v>2</v>
      </c>
      <c r="G55" s="6">
        <v>2</v>
      </c>
      <c r="H55" s="6">
        <v>3</v>
      </c>
      <c r="I55" s="6"/>
      <c r="J55" s="6">
        <v>2</v>
      </c>
      <c r="K55" s="6">
        <v>5</v>
      </c>
      <c r="L55" s="6">
        <v>8</v>
      </c>
      <c r="M55" s="6">
        <v>9</v>
      </c>
      <c r="N55" s="6">
        <v>2</v>
      </c>
      <c r="O55" s="6">
        <v>2</v>
      </c>
      <c r="P55" s="6"/>
      <c r="Q55" s="6">
        <v>6</v>
      </c>
      <c r="R55" s="6">
        <v>1</v>
      </c>
      <c r="S55" s="6">
        <v>5</v>
      </c>
      <c r="T55" s="6">
        <v>3</v>
      </c>
      <c r="U55" s="6">
        <v>18</v>
      </c>
    </row>
    <row r="56" spans="1:21" x14ac:dyDescent="0.45">
      <c r="A56" t="s">
        <v>112</v>
      </c>
      <c r="B56" t="s">
        <v>96</v>
      </c>
      <c r="C56" s="6">
        <v>2</v>
      </c>
      <c r="D56" s="6">
        <v>2</v>
      </c>
      <c r="E56" s="6">
        <v>2</v>
      </c>
      <c r="F56" s="6">
        <v>2</v>
      </c>
      <c r="G56" s="6"/>
      <c r="H56" s="6">
        <v>3</v>
      </c>
      <c r="I56" s="6">
        <v>1</v>
      </c>
      <c r="J56" s="6">
        <v>1</v>
      </c>
      <c r="K56" s="6">
        <v>3</v>
      </c>
      <c r="L56" s="6">
        <v>1</v>
      </c>
      <c r="M56" s="6">
        <v>5</v>
      </c>
      <c r="N56" s="6">
        <v>3</v>
      </c>
      <c r="O56" s="6">
        <v>2</v>
      </c>
      <c r="P56" s="6">
        <v>3</v>
      </c>
      <c r="Q56" s="6">
        <v>4</v>
      </c>
      <c r="R56" s="6">
        <v>1</v>
      </c>
      <c r="S56" s="6">
        <v>1</v>
      </c>
      <c r="T56" s="6">
        <v>3</v>
      </c>
      <c r="U56" s="6">
        <v>19</v>
      </c>
    </row>
    <row r="57" spans="1:21" x14ac:dyDescent="0.45">
      <c r="A57" t="s">
        <v>112</v>
      </c>
      <c r="B57" t="s">
        <v>97</v>
      </c>
      <c r="C57" s="6">
        <v>2</v>
      </c>
      <c r="D57" s="6">
        <v>5</v>
      </c>
      <c r="E57" s="6">
        <v>4</v>
      </c>
      <c r="F57" s="6">
        <v>4</v>
      </c>
      <c r="G57" s="6">
        <v>3</v>
      </c>
      <c r="H57" s="6">
        <v>1</v>
      </c>
      <c r="I57" s="6">
        <v>6</v>
      </c>
      <c r="J57" s="6"/>
      <c r="K57" s="6">
        <v>7</v>
      </c>
      <c r="L57" s="6">
        <v>2</v>
      </c>
      <c r="M57" s="6">
        <v>5</v>
      </c>
      <c r="N57" s="6">
        <v>3</v>
      </c>
      <c r="O57" s="6">
        <v>2</v>
      </c>
      <c r="P57" s="6">
        <v>4</v>
      </c>
      <c r="Q57" s="6">
        <v>3</v>
      </c>
      <c r="R57" s="6">
        <v>1</v>
      </c>
      <c r="S57" s="6"/>
      <c r="T57" s="6">
        <v>4</v>
      </c>
      <c r="U57" s="6">
        <v>19</v>
      </c>
    </row>
    <row r="58" spans="1:21" x14ac:dyDescent="0.45">
      <c r="A58" t="s">
        <v>112</v>
      </c>
      <c r="B58" t="s">
        <v>158</v>
      </c>
      <c r="C58" s="6">
        <v>7</v>
      </c>
      <c r="D58" s="6">
        <v>7</v>
      </c>
      <c r="E58" s="6">
        <v>4</v>
      </c>
      <c r="F58" s="6">
        <v>3</v>
      </c>
      <c r="G58" s="6">
        <v>2</v>
      </c>
      <c r="H58" s="6">
        <v>2</v>
      </c>
      <c r="I58" s="6">
        <v>4</v>
      </c>
      <c r="J58" s="6">
        <v>6</v>
      </c>
      <c r="K58" s="6">
        <v>1</v>
      </c>
      <c r="L58" s="6">
        <v>8</v>
      </c>
      <c r="M58" s="6">
        <v>6</v>
      </c>
      <c r="N58" s="6">
        <v>1</v>
      </c>
      <c r="O58" s="6"/>
      <c r="P58" s="6">
        <v>2</v>
      </c>
      <c r="Q58" s="6">
        <v>6</v>
      </c>
      <c r="R58" s="6">
        <v>1</v>
      </c>
      <c r="S58" s="6">
        <v>5</v>
      </c>
      <c r="T58" s="6">
        <v>3</v>
      </c>
      <c r="U58" s="6">
        <v>19</v>
      </c>
    </row>
    <row r="59" spans="1:21" x14ac:dyDescent="0.45">
      <c r="A59" t="s">
        <v>141</v>
      </c>
      <c r="B59" t="s">
        <v>96</v>
      </c>
      <c r="C59" s="6">
        <v>3</v>
      </c>
      <c r="D59" s="6">
        <v>1</v>
      </c>
      <c r="E59" s="6">
        <v>5</v>
      </c>
      <c r="F59" s="6">
        <v>4</v>
      </c>
      <c r="G59" s="6">
        <v>1</v>
      </c>
      <c r="H59" s="6"/>
      <c r="I59" s="6"/>
      <c r="J59" s="6">
        <v>1</v>
      </c>
      <c r="K59" s="6">
        <v>5</v>
      </c>
      <c r="L59" s="6"/>
      <c r="M59" s="6">
        <v>4</v>
      </c>
      <c r="N59" s="6">
        <v>1</v>
      </c>
      <c r="O59" s="6">
        <v>3</v>
      </c>
      <c r="P59" s="6">
        <v>40</v>
      </c>
      <c r="Q59" s="6"/>
      <c r="R59" s="6">
        <v>1</v>
      </c>
      <c r="S59" s="6">
        <v>1</v>
      </c>
      <c r="T59" s="6">
        <v>5</v>
      </c>
      <c r="U59" s="6">
        <v>20</v>
      </c>
    </row>
    <row r="60" spans="1:21" x14ac:dyDescent="0.45">
      <c r="A60" t="s">
        <v>141</v>
      </c>
      <c r="B60" t="s">
        <v>97</v>
      </c>
      <c r="C60" s="6">
        <v>4</v>
      </c>
      <c r="D60" s="6">
        <v>3</v>
      </c>
      <c r="E60" s="6">
        <v>4</v>
      </c>
      <c r="F60" s="6">
        <v>3</v>
      </c>
      <c r="G60" s="6"/>
      <c r="H60" s="6"/>
      <c r="I60" s="6">
        <v>2</v>
      </c>
      <c r="J60" s="6">
        <v>2</v>
      </c>
      <c r="K60" s="6">
        <v>3</v>
      </c>
      <c r="L60" s="6">
        <v>2</v>
      </c>
      <c r="M60" s="6">
        <v>10</v>
      </c>
      <c r="N60" s="6">
        <v>4</v>
      </c>
      <c r="O60" s="6">
        <v>5</v>
      </c>
      <c r="P60" s="6">
        <v>4</v>
      </c>
      <c r="Q60" s="6">
        <v>4</v>
      </c>
      <c r="R60" s="6"/>
      <c r="S60" s="6">
        <v>2</v>
      </c>
      <c r="T60" s="6">
        <v>2</v>
      </c>
      <c r="U60" s="6">
        <v>20</v>
      </c>
    </row>
    <row r="61" spans="1:21" x14ac:dyDescent="0.45">
      <c r="A61" t="s">
        <v>141</v>
      </c>
      <c r="B61" t="s">
        <v>158</v>
      </c>
      <c r="C61" s="6">
        <v>5</v>
      </c>
      <c r="D61" s="6">
        <v>3</v>
      </c>
      <c r="E61" s="6">
        <v>13</v>
      </c>
      <c r="F61" s="6">
        <v>5</v>
      </c>
      <c r="G61" s="6"/>
      <c r="H61" s="6">
        <v>3</v>
      </c>
      <c r="I61" s="6">
        <v>6</v>
      </c>
      <c r="J61" s="6">
        <v>4</v>
      </c>
      <c r="K61" s="6">
        <v>9</v>
      </c>
      <c r="L61" s="6">
        <v>6</v>
      </c>
      <c r="M61" s="6">
        <v>11</v>
      </c>
      <c r="N61" s="6">
        <v>4</v>
      </c>
      <c r="O61" s="6">
        <v>4</v>
      </c>
      <c r="P61" s="6">
        <v>4</v>
      </c>
      <c r="Q61" s="6">
        <v>8</v>
      </c>
      <c r="R61" s="6"/>
      <c r="S61" s="6">
        <v>5</v>
      </c>
      <c r="T61" s="6">
        <v>4</v>
      </c>
      <c r="U61" s="6">
        <v>20</v>
      </c>
    </row>
    <row r="62" spans="1:21" x14ac:dyDescent="0.45">
      <c r="A62" t="s">
        <v>98</v>
      </c>
      <c r="B62" t="s">
        <v>96</v>
      </c>
      <c r="C62" s="6">
        <v>3</v>
      </c>
      <c r="D62" s="6"/>
      <c r="E62" s="6"/>
      <c r="F62" s="6">
        <v>1</v>
      </c>
      <c r="G62" s="6"/>
      <c r="H62" s="6"/>
      <c r="I62" s="6">
        <v>1</v>
      </c>
      <c r="J62" s="6"/>
      <c r="K62" s="6">
        <v>3</v>
      </c>
      <c r="L62" s="6"/>
      <c r="M62" s="6">
        <v>3</v>
      </c>
      <c r="N62" s="6">
        <v>1</v>
      </c>
      <c r="O62" s="6">
        <v>4</v>
      </c>
      <c r="P62" s="6">
        <v>25</v>
      </c>
      <c r="Q62" s="6">
        <v>2</v>
      </c>
      <c r="R62" s="6"/>
      <c r="S62" s="6"/>
      <c r="T62" s="6">
        <v>2</v>
      </c>
      <c r="U62" s="6">
        <v>21</v>
      </c>
    </row>
    <row r="63" spans="1:21" x14ac:dyDescent="0.45">
      <c r="A63" t="s">
        <v>98</v>
      </c>
      <c r="B63" t="s">
        <v>97</v>
      </c>
      <c r="C63" s="6">
        <v>1</v>
      </c>
      <c r="D63" s="6">
        <v>2</v>
      </c>
      <c r="E63" s="6">
        <v>2</v>
      </c>
      <c r="F63" s="6">
        <v>5</v>
      </c>
      <c r="G63" s="6">
        <v>1</v>
      </c>
      <c r="H63" s="6">
        <v>3</v>
      </c>
      <c r="I63" s="6">
        <v>4</v>
      </c>
      <c r="J63" s="6">
        <v>5</v>
      </c>
      <c r="K63" s="6">
        <v>4</v>
      </c>
      <c r="L63" s="6">
        <v>2</v>
      </c>
      <c r="M63" s="6">
        <v>6</v>
      </c>
      <c r="N63" s="6">
        <v>5</v>
      </c>
      <c r="O63" s="6">
        <v>3</v>
      </c>
      <c r="P63" s="6">
        <v>3</v>
      </c>
      <c r="Q63" s="6">
        <v>6</v>
      </c>
      <c r="R63" s="6"/>
      <c r="S63" s="6">
        <v>1</v>
      </c>
      <c r="T63" s="6">
        <v>5</v>
      </c>
      <c r="U63" s="6">
        <v>21</v>
      </c>
    </row>
    <row r="64" spans="1:21" x14ac:dyDescent="0.45">
      <c r="A64" t="s">
        <v>98</v>
      </c>
      <c r="B64" t="s">
        <v>158</v>
      </c>
      <c r="C64" s="6">
        <v>7</v>
      </c>
      <c r="D64" s="6">
        <v>4</v>
      </c>
      <c r="E64" s="6">
        <v>6</v>
      </c>
      <c r="F64" s="6">
        <v>7</v>
      </c>
      <c r="G64" s="6">
        <v>4</v>
      </c>
      <c r="H64" s="6"/>
      <c r="I64" s="6">
        <v>3</v>
      </c>
      <c r="J64" s="6">
        <v>2</v>
      </c>
      <c r="K64" s="6">
        <v>6</v>
      </c>
      <c r="L64" s="6">
        <v>2</v>
      </c>
      <c r="M64" s="6">
        <v>5</v>
      </c>
      <c r="N64" s="6">
        <v>4</v>
      </c>
      <c r="O64" s="6">
        <v>3</v>
      </c>
      <c r="P64" s="6">
        <v>3</v>
      </c>
      <c r="Q64" s="6">
        <v>6</v>
      </c>
      <c r="R64" s="6"/>
      <c r="S64" s="6">
        <v>7</v>
      </c>
      <c r="T64" s="6">
        <v>3</v>
      </c>
      <c r="U64" s="6">
        <v>21</v>
      </c>
    </row>
    <row r="65" spans="1:21" x14ac:dyDescent="0.45">
      <c r="A65" t="s">
        <v>113</v>
      </c>
      <c r="B65" t="s">
        <v>96</v>
      </c>
      <c r="C65" s="6">
        <v>1</v>
      </c>
      <c r="D65" s="6">
        <v>4</v>
      </c>
      <c r="E65" s="6">
        <v>10</v>
      </c>
      <c r="F65" s="6">
        <v>1</v>
      </c>
      <c r="G65" s="6">
        <v>1</v>
      </c>
      <c r="H65" s="6">
        <v>7</v>
      </c>
      <c r="I65" s="6">
        <v>2</v>
      </c>
      <c r="J65" s="6">
        <v>2</v>
      </c>
      <c r="K65" s="6">
        <v>2</v>
      </c>
      <c r="L65" s="6">
        <v>2</v>
      </c>
      <c r="M65" s="6">
        <v>14</v>
      </c>
      <c r="N65" s="6">
        <v>2</v>
      </c>
      <c r="O65" s="6">
        <v>9</v>
      </c>
      <c r="P65" s="6">
        <v>39</v>
      </c>
      <c r="Q65" s="6">
        <v>2</v>
      </c>
      <c r="R65" s="6">
        <v>1</v>
      </c>
      <c r="S65" s="6">
        <v>1</v>
      </c>
      <c r="T65" s="6">
        <v>7</v>
      </c>
      <c r="U65" s="6">
        <v>22</v>
      </c>
    </row>
    <row r="66" spans="1:21" x14ac:dyDescent="0.45">
      <c r="A66" t="s">
        <v>113</v>
      </c>
      <c r="B66" t="s">
        <v>97</v>
      </c>
      <c r="C66" s="6">
        <v>1</v>
      </c>
      <c r="D66" s="6">
        <v>1</v>
      </c>
      <c r="E66" s="6">
        <v>9</v>
      </c>
      <c r="F66" s="6">
        <v>3</v>
      </c>
      <c r="G66" s="6">
        <v>2</v>
      </c>
      <c r="H66" s="6">
        <v>1</v>
      </c>
      <c r="I66" s="6">
        <v>2</v>
      </c>
      <c r="J66" s="6">
        <v>3</v>
      </c>
      <c r="K66" s="6">
        <v>5</v>
      </c>
      <c r="L66" s="6">
        <v>2</v>
      </c>
      <c r="M66" s="6">
        <v>9</v>
      </c>
      <c r="N66" s="6">
        <v>2</v>
      </c>
      <c r="O66" s="6">
        <v>3</v>
      </c>
      <c r="P66" s="6">
        <v>2</v>
      </c>
      <c r="Q66" s="6">
        <v>3</v>
      </c>
      <c r="R66" s="6">
        <v>4</v>
      </c>
      <c r="S66" s="6">
        <v>1</v>
      </c>
      <c r="T66" s="6">
        <v>5</v>
      </c>
      <c r="U66" s="6">
        <v>22</v>
      </c>
    </row>
    <row r="67" spans="1:21" x14ac:dyDescent="0.45">
      <c r="A67" t="s">
        <v>113</v>
      </c>
      <c r="B67" t="s">
        <v>158</v>
      </c>
      <c r="C67" s="6">
        <v>7</v>
      </c>
      <c r="D67" s="6">
        <v>2</v>
      </c>
      <c r="E67" s="6">
        <v>15</v>
      </c>
      <c r="F67" s="6">
        <v>4</v>
      </c>
      <c r="G67" s="6">
        <v>2</v>
      </c>
      <c r="H67" s="6">
        <v>4</v>
      </c>
      <c r="I67" s="6">
        <v>6</v>
      </c>
      <c r="J67" s="6">
        <v>2</v>
      </c>
      <c r="K67" s="6">
        <v>6</v>
      </c>
      <c r="L67" s="6">
        <v>4</v>
      </c>
      <c r="M67" s="6">
        <v>5</v>
      </c>
      <c r="N67" s="6">
        <v>3</v>
      </c>
      <c r="O67" s="6">
        <v>1</v>
      </c>
      <c r="P67" s="6">
        <v>2</v>
      </c>
      <c r="Q67" s="6">
        <v>1</v>
      </c>
      <c r="R67" s="6"/>
      <c r="S67" s="6">
        <v>11</v>
      </c>
      <c r="T67" s="6">
        <v>2</v>
      </c>
      <c r="U67" s="6">
        <v>22</v>
      </c>
    </row>
    <row r="68" spans="1:21" x14ac:dyDescent="0.45">
      <c r="A68" t="s">
        <v>114</v>
      </c>
      <c r="B68" t="s">
        <v>96</v>
      </c>
      <c r="C68" s="6">
        <v>2</v>
      </c>
      <c r="D68" s="6"/>
      <c r="E68" s="6">
        <v>1</v>
      </c>
      <c r="F68" s="6"/>
      <c r="G68" s="6">
        <v>1</v>
      </c>
      <c r="H68" s="6"/>
      <c r="I68" s="6">
        <v>2</v>
      </c>
      <c r="J68" s="6"/>
      <c r="K68" s="6">
        <v>2</v>
      </c>
      <c r="L68" s="6">
        <v>2</v>
      </c>
      <c r="M68" s="6">
        <v>6</v>
      </c>
      <c r="N68" s="6"/>
      <c r="O68" s="6">
        <v>1</v>
      </c>
      <c r="P68" s="6">
        <v>3</v>
      </c>
      <c r="Q68" s="6">
        <v>2</v>
      </c>
      <c r="R68" s="6">
        <v>1</v>
      </c>
      <c r="S68" s="6"/>
      <c r="T68" s="6">
        <v>2</v>
      </c>
      <c r="U68" s="6">
        <v>23</v>
      </c>
    </row>
    <row r="69" spans="1:21" x14ac:dyDescent="0.45">
      <c r="A69" t="s">
        <v>114</v>
      </c>
      <c r="B69" t="s">
        <v>97</v>
      </c>
      <c r="C69" s="6">
        <v>4</v>
      </c>
      <c r="D69" s="6">
        <v>1</v>
      </c>
      <c r="E69" s="6"/>
      <c r="F69" s="6">
        <v>8</v>
      </c>
      <c r="G69" s="6"/>
      <c r="H69" s="6">
        <v>3</v>
      </c>
      <c r="I69" s="6">
        <v>5</v>
      </c>
      <c r="J69" s="6">
        <v>3</v>
      </c>
      <c r="K69" s="6">
        <v>1</v>
      </c>
      <c r="L69" s="6">
        <v>3</v>
      </c>
      <c r="M69" s="6">
        <v>5</v>
      </c>
      <c r="N69" s="6">
        <v>3</v>
      </c>
      <c r="O69" s="6">
        <v>1</v>
      </c>
      <c r="P69" s="6">
        <v>3</v>
      </c>
      <c r="Q69" s="6">
        <v>4</v>
      </c>
      <c r="R69" s="6"/>
      <c r="S69" s="6"/>
      <c r="T69" s="6"/>
      <c r="U69" s="6">
        <v>23</v>
      </c>
    </row>
    <row r="70" spans="1:21" x14ac:dyDescent="0.45">
      <c r="A70" t="s">
        <v>114</v>
      </c>
      <c r="B70" t="s">
        <v>158</v>
      </c>
      <c r="C70" s="6">
        <v>6</v>
      </c>
      <c r="D70" s="6">
        <v>4</v>
      </c>
      <c r="E70" s="6">
        <v>3</v>
      </c>
      <c r="F70" s="6">
        <v>9</v>
      </c>
      <c r="G70" s="6">
        <v>2</v>
      </c>
      <c r="H70" s="6">
        <v>5</v>
      </c>
      <c r="I70" s="6">
        <v>1</v>
      </c>
      <c r="J70" s="6">
        <v>4</v>
      </c>
      <c r="K70" s="6">
        <v>3</v>
      </c>
      <c r="L70" s="6">
        <v>5</v>
      </c>
      <c r="M70" s="6">
        <v>9</v>
      </c>
      <c r="N70" s="6">
        <v>1</v>
      </c>
      <c r="O70" s="6"/>
      <c r="P70" s="6"/>
      <c r="Q70" s="6">
        <v>4</v>
      </c>
      <c r="R70" s="6"/>
      <c r="S70" s="6">
        <v>2</v>
      </c>
      <c r="T70" s="6">
        <v>5</v>
      </c>
      <c r="U70" s="6">
        <v>23</v>
      </c>
    </row>
    <row r="71" spans="1:21" x14ac:dyDescent="0.45">
      <c r="A71" t="s">
        <v>115</v>
      </c>
      <c r="B71" t="s">
        <v>96</v>
      </c>
      <c r="C71" s="6">
        <v>3</v>
      </c>
      <c r="D71" s="6">
        <v>4</v>
      </c>
      <c r="E71" s="6">
        <v>23</v>
      </c>
      <c r="F71" s="6"/>
      <c r="G71" s="6"/>
      <c r="H71" s="6">
        <v>2</v>
      </c>
      <c r="I71" s="6">
        <v>2</v>
      </c>
      <c r="J71" s="6"/>
      <c r="K71" s="6">
        <v>3</v>
      </c>
      <c r="L71" s="6">
        <v>1</v>
      </c>
      <c r="M71" s="6">
        <v>45</v>
      </c>
      <c r="N71" s="6">
        <v>3</v>
      </c>
      <c r="O71" s="6">
        <v>4</v>
      </c>
      <c r="P71" s="6">
        <v>40</v>
      </c>
      <c r="Q71" s="6">
        <v>4</v>
      </c>
      <c r="R71" s="6">
        <v>3</v>
      </c>
      <c r="S71" s="6">
        <v>3</v>
      </c>
      <c r="T71" s="6">
        <v>14</v>
      </c>
      <c r="U71" s="6">
        <v>24</v>
      </c>
    </row>
    <row r="72" spans="1:21" x14ac:dyDescent="0.45">
      <c r="A72" t="s">
        <v>115</v>
      </c>
      <c r="B72" t="s">
        <v>97</v>
      </c>
      <c r="C72" s="6">
        <v>4</v>
      </c>
      <c r="D72" s="6">
        <v>1</v>
      </c>
      <c r="E72" s="6">
        <v>4</v>
      </c>
      <c r="F72" s="6">
        <v>3</v>
      </c>
      <c r="G72" s="6"/>
      <c r="H72" s="6">
        <v>3</v>
      </c>
      <c r="I72" s="6">
        <v>3</v>
      </c>
      <c r="J72" s="6"/>
      <c r="K72" s="6">
        <v>2</v>
      </c>
      <c r="L72" s="6">
        <v>2</v>
      </c>
      <c r="M72" s="6">
        <v>4</v>
      </c>
      <c r="N72" s="6">
        <v>4</v>
      </c>
      <c r="O72" s="6">
        <v>3</v>
      </c>
      <c r="P72" s="6">
        <v>3</v>
      </c>
      <c r="Q72" s="6">
        <v>3</v>
      </c>
      <c r="R72" s="6">
        <v>3</v>
      </c>
      <c r="S72" s="6">
        <v>3</v>
      </c>
      <c r="T72" s="6">
        <v>4</v>
      </c>
      <c r="U72" s="6">
        <v>24</v>
      </c>
    </row>
    <row r="73" spans="1:21" x14ac:dyDescent="0.45">
      <c r="A73" t="s">
        <v>115</v>
      </c>
      <c r="B73" t="s">
        <v>158</v>
      </c>
      <c r="C73" s="6">
        <v>8</v>
      </c>
      <c r="D73" s="6">
        <v>6</v>
      </c>
      <c r="E73" s="6">
        <v>5</v>
      </c>
      <c r="F73" s="6">
        <v>5</v>
      </c>
      <c r="G73" s="6"/>
      <c r="H73" s="6">
        <v>4</v>
      </c>
      <c r="I73" s="6">
        <v>2</v>
      </c>
      <c r="J73" s="6">
        <v>6</v>
      </c>
      <c r="K73" s="6">
        <v>7</v>
      </c>
      <c r="L73" s="6"/>
      <c r="M73" s="6">
        <v>9</v>
      </c>
      <c r="N73" s="6">
        <v>3</v>
      </c>
      <c r="O73" s="6">
        <v>1</v>
      </c>
      <c r="P73" s="6">
        <v>3</v>
      </c>
      <c r="Q73" s="6">
        <v>2</v>
      </c>
      <c r="R73" s="6"/>
      <c r="S73" s="6">
        <v>6</v>
      </c>
      <c r="T73" s="6">
        <v>2</v>
      </c>
      <c r="U73" s="6">
        <v>24</v>
      </c>
    </row>
    <row r="74" spans="1:21" x14ac:dyDescent="0.45">
      <c r="C74" s="6"/>
      <c r="D74" s="6"/>
      <c r="E74" s="6"/>
      <c r="F74" s="6"/>
      <c r="G74" s="6"/>
      <c r="H74" s="6"/>
      <c r="I74" s="6"/>
      <c r="J74" s="6"/>
      <c r="K74" s="6"/>
      <c r="L74" s="6"/>
      <c r="M74" s="6"/>
      <c r="N74" s="6"/>
      <c r="O74" s="6"/>
      <c r="P74" s="6"/>
      <c r="Q74" s="6"/>
      <c r="R74" s="6"/>
      <c r="S74" s="6"/>
      <c r="T74" s="6"/>
    </row>
    <row r="75" spans="1:21" x14ac:dyDescent="0.45">
      <c r="C75" s="6"/>
      <c r="D75" s="6"/>
      <c r="E75" s="6"/>
      <c r="F75" s="6"/>
      <c r="G75" s="6"/>
      <c r="H75" s="6"/>
      <c r="I75" s="6"/>
      <c r="J75" s="6"/>
      <c r="K75" s="6"/>
      <c r="L75" s="6"/>
      <c r="M75" s="6"/>
      <c r="N75" s="6"/>
      <c r="O75" s="6"/>
      <c r="P75" s="6"/>
      <c r="Q75" s="6"/>
      <c r="R75" s="6"/>
      <c r="S75" s="6"/>
      <c r="T75" s="6"/>
    </row>
    <row r="76" spans="1:21" x14ac:dyDescent="0.45">
      <c r="C76" s="6"/>
      <c r="D76" s="6"/>
      <c r="E76" s="6"/>
      <c r="F76" s="6"/>
      <c r="G76" s="6"/>
      <c r="H76" s="6"/>
      <c r="I76" s="6"/>
      <c r="J76" s="6"/>
      <c r="K76" s="6"/>
      <c r="L76" s="6"/>
      <c r="M76" s="6"/>
      <c r="N76" s="6"/>
      <c r="O76" s="6"/>
      <c r="P76" s="6"/>
      <c r="Q76" s="6"/>
      <c r="R76" s="6"/>
      <c r="S76" s="6"/>
      <c r="T76" s="6"/>
    </row>
    <row r="77" spans="1:21" x14ac:dyDescent="0.45">
      <c r="C77" s="6"/>
      <c r="D77" s="6"/>
      <c r="E77" s="6"/>
      <c r="F77" s="6"/>
      <c r="G77" s="6"/>
      <c r="H77" s="6"/>
      <c r="I77" s="6"/>
      <c r="J77" s="6"/>
      <c r="K77" s="6"/>
      <c r="L77" s="6"/>
      <c r="M77" s="6"/>
      <c r="N77" s="6"/>
      <c r="O77" s="6"/>
      <c r="P77" s="6"/>
      <c r="Q77" s="6"/>
      <c r="R77" s="6"/>
      <c r="S77" s="6"/>
      <c r="T77" s="6"/>
    </row>
    <row r="78" spans="1:21" x14ac:dyDescent="0.45">
      <c r="C78" s="6"/>
      <c r="D78" s="6"/>
      <c r="E78" s="6"/>
      <c r="F78" s="6"/>
      <c r="G78" s="6"/>
      <c r="H78" s="6"/>
      <c r="I78" s="6"/>
      <c r="J78" s="6"/>
      <c r="K78" s="6"/>
      <c r="L78" s="6"/>
      <c r="M78" s="6"/>
      <c r="N78" s="6"/>
      <c r="O78" s="6"/>
      <c r="P78" s="6"/>
      <c r="Q78" s="6"/>
      <c r="R78" s="6"/>
      <c r="S78" s="6"/>
      <c r="T78" s="6"/>
    </row>
    <row r="79" spans="1:21" x14ac:dyDescent="0.45">
      <c r="C79" s="6"/>
      <c r="D79" s="6"/>
      <c r="E79" s="6"/>
      <c r="F79" s="6"/>
      <c r="G79" s="6"/>
      <c r="H79" s="6"/>
      <c r="I79" s="6"/>
      <c r="J79" s="6"/>
      <c r="K79" s="6"/>
      <c r="L79" s="6"/>
      <c r="M79" s="6"/>
      <c r="N79" s="6"/>
      <c r="O79" s="6"/>
      <c r="P79" s="6"/>
      <c r="Q79" s="6"/>
      <c r="R79" s="6"/>
      <c r="S79" s="6"/>
      <c r="T79" s="6"/>
    </row>
    <row r="80" spans="1:21" x14ac:dyDescent="0.45">
      <c r="C80" s="6"/>
      <c r="D80" s="6"/>
      <c r="E80" s="6"/>
      <c r="F80" s="6"/>
      <c r="G80" s="6"/>
      <c r="H80" s="6"/>
      <c r="I80" s="6"/>
      <c r="J80" s="6"/>
      <c r="K80" s="6"/>
      <c r="L80" s="6"/>
      <c r="M80" s="6"/>
      <c r="N80" s="6"/>
      <c r="O80" s="6"/>
      <c r="P80" s="6"/>
      <c r="Q80" s="6"/>
      <c r="R80" s="6"/>
      <c r="S80" s="6"/>
      <c r="T80" s="6"/>
    </row>
    <row r="81" spans="3:20" x14ac:dyDescent="0.45">
      <c r="C81" s="6"/>
      <c r="D81" s="6"/>
      <c r="E81" s="6"/>
      <c r="F81" s="6"/>
      <c r="G81" s="6"/>
      <c r="H81" s="6"/>
      <c r="I81" s="6"/>
      <c r="J81" s="6"/>
      <c r="K81" s="6"/>
      <c r="L81" s="6"/>
      <c r="M81" s="6"/>
      <c r="N81" s="6"/>
      <c r="O81" s="6"/>
      <c r="P81" s="6"/>
      <c r="Q81" s="6"/>
      <c r="R81" s="6"/>
      <c r="S81" s="6"/>
      <c r="T81" s="6"/>
    </row>
    <row r="82" spans="3:20" x14ac:dyDescent="0.45">
      <c r="C82" s="6"/>
      <c r="D82" s="6"/>
      <c r="E82" s="6"/>
      <c r="F82" s="6"/>
      <c r="G82" s="6"/>
      <c r="H82" s="6"/>
      <c r="I82" s="6"/>
      <c r="J82" s="6"/>
      <c r="K82" s="6"/>
      <c r="L82" s="6"/>
      <c r="M82" s="6"/>
      <c r="N82" s="6"/>
      <c r="O82" s="6"/>
      <c r="P82" s="6"/>
      <c r="Q82" s="6"/>
      <c r="R82" s="6"/>
      <c r="S82" s="6"/>
      <c r="T82" s="6"/>
    </row>
    <row r="83" spans="3:20" x14ac:dyDescent="0.45">
      <c r="C83" s="6"/>
      <c r="D83" s="6"/>
      <c r="E83" s="6"/>
      <c r="F83" s="6"/>
      <c r="G83" s="6"/>
      <c r="H83" s="6"/>
      <c r="I83" s="6"/>
      <c r="J83" s="6"/>
      <c r="K83" s="6"/>
      <c r="L83" s="6"/>
      <c r="M83" s="6"/>
      <c r="N83" s="6"/>
      <c r="O83" s="6"/>
      <c r="P83" s="6"/>
      <c r="Q83" s="6"/>
      <c r="R83" s="6"/>
      <c r="S83" s="6"/>
      <c r="T83" s="6"/>
    </row>
    <row r="84" spans="3:20" x14ac:dyDescent="0.45">
      <c r="C84" s="6"/>
      <c r="D84" s="6"/>
      <c r="E84" s="6"/>
      <c r="F84" s="6"/>
      <c r="G84" s="6"/>
      <c r="H84" s="6"/>
      <c r="I84" s="6"/>
      <c r="J84" s="6"/>
      <c r="K84" s="6"/>
      <c r="L84" s="6"/>
      <c r="M84" s="6"/>
      <c r="N84" s="6"/>
      <c r="O84" s="6"/>
      <c r="P84" s="6"/>
      <c r="Q84" s="6"/>
      <c r="R84" s="6"/>
      <c r="S84" s="6"/>
      <c r="T84" s="6"/>
    </row>
    <row r="85" spans="3:20" x14ac:dyDescent="0.45">
      <c r="C85" s="6"/>
      <c r="D85" s="6"/>
      <c r="E85" s="6"/>
      <c r="F85" s="6"/>
      <c r="G85" s="6"/>
      <c r="H85" s="6"/>
      <c r="I85" s="6"/>
      <c r="J85" s="6"/>
      <c r="K85" s="6"/>
      <c r="L85" s="6"/>
      <c r="M85" s="6"/>
      <c r="N85" s="6"/>
      <c r="O85" s="6"/>
      <c r="P85" s="6"/>
      <c r="Q85" s="6"/>
      <c r="R85" s="6"/>
      <c r="S85" s="6"/>
      <c r="T85" s="6"/>
    </row>
    <row r="86" spans="3:20" x14ac:dyDescent="0.45">
      <c r="C86" s="6"/>
      <c r="D86" s="6"/>
      <c r="E86" s="6"/>
      <c r="F86" s="6"/>
      <c r="G86" s="6"/>
      <c r="H86" s="6"/>
      <c r="I86" s="6"/>
      <c r="J86" s="6"/>
      <c r="K86" s="6"/>
      <c r="L86" s="6"/>
      <c r="M86" s="6"/>
      <c r="N86" s="6"/>
      <c r="O86" s="6"/>
      <c r="P86" s="6"/>
      <c r="Q86" s="6"/>
      <c r="R86" s="6"/>
      <c r="S86" s="6"/>
      <c r="T86" s="6"/>
    </row>
    <row r="87" spans="3:20" x14ac:dyDescent="0.45">
      <c r="C87" s="6"/>
      <c r="D87" s="6"/>
      <c r="E87" s="6"/>
      <c r="F87" s="6"/>
      <c r="G87" s="6"/>
      <c r="H87" s="6"/>
      <c r="I87" s="6"/>
      <c r="J87" s="6"/>
      <c r="K87" s="6"/>
      <c r="L87" s="6"/>
      <c r="M87" s="6"/>
      <c r="N87" s="6"/>
      <c r="O87" s="6"/>
      <c r="P87" s="6"/>
      <c r="Q87" s="6"/>
      <c r="R87" s="6"/>
      <c r="S87" s="6"/>
      <c r="T87" s="6"/>
    </row>
    <row r="88" spans="3:20" x14ac:dyDescent="0.45">
      <c r="C88" s="6"/>
      <c r="D88" s="6"/>
      <c r="E88" s="6"/>
      <c r="F88" s="6"/>
      <c r="G88" s="6"/>
      <c r="H88" s="6"/>
      <c r="I88" s="6"/>
      <c r="J88" s="6"/>
      <c r="K88" s="6"/>
      <c r="L88" s="6"/>
      <c r="M88" s="6"/>
      <c r="N88" s="6"/>
      <c r="O88" s="6"/>
      <c r="P88" s="6"/>
      <c r="Q88" s="6"/>
      <c r="R88" s="6"/>
      <c r="S88" s="6"/>
      <c r="T88" s="6"/>
    </row>
    <row r="89" spans="3:20" x14ac:dyDescent="0.45">
      <c r="C89" s="6"/>
      <c r="D89" s="6"/>
      <c r="E89" s="6"/>
      <c r="F89" s="6"/>
      <c r="G89" s="6"/>
      <c r="H89" s="6"/>
      <c r="I89" s="6"/>
      <c r="J89" s="6"/>
      <c r="K89" s="6"/>
      <c r="L89" s="6"/>
      <c r="M89" s="6"/>
      <c r="N89" s="6"/>
      <c r="O89" s="6"/>
      <c r="P89" s="6"/>
      <c r="Q89" s="6"/>
      <c r="R89" s="6"/>
      <c r="S89" s="6"/>
      <c r="T89" s="6"/>
    </row>
    <row r="90" spans="3:20" x14ac:dyDescent="0.45">
      <c r="C90" s="6"/>
      <c r="D90" s="6"/>
      <c r="E90" s="6"/>
      <c r="F90" s="6"/>
      <c r="G90" s="6"/>
      <c r="H90" s="6"/>
      <c r="I90" s="6"/>
      <c r="J90" s="6"/>
      <c r="K90" s="6"/>
      <c r="L90" s="6"/>
      <c r="M90" s="6"/>
      <c r="N90" s="6"/>
      <c r="O90" s="6"/>
      <c r="P90" s="6"/>
      <c r="Q90" s="6"/>
      <c r="R90" s="6"/>
      <c r="S90" s="6"/>
      <c r="T90" s="6"/>
    </row>
    <row r="91" spans="3:20" x14ac:dyDescent="0.45">
      <c r="C91" s="6"/>
      <c r="D91" s="6"/>
      <c r="E91" s="6"/>
      <c r="F91" s="6"/>
      <c r="G91" s="6"/>
      <c r="H91" s="6"/>
      <c r="I91" s="6"/>
      <c r="J91" s="6"/>
      <c r="K91" s="6"/>
      <c r="L91" s="6"/>
      <c r="M91" s="6"/>
      <c r="N91" s="6"/>
      <c r="O91" s="6"/>
      <c r="P91" s="6"/>
      <c r="Q91" s="6"/>
      <c r="R91" s="6"/>
      <c r="S91" s="6"/>
      <c r="T91" s="6"/>
    </row>
    <row r="92" spans="3:20" x14ac:dyDescent="0.45">
      <c r="C92" s="6"/>
      <c r="D92" s="6"/>
      <c r="E92" s="6"/>
      <c r="F92" s="6"/>
      <c r="G92" s="6"/>
      <c r="H92" s="6"/>
      <c r="I92" s="6"/>
      <c r="J92" s="6"/>
      <c r="K92" s="6"/>
      <c r="L92" s="6"/>
      <c r="M92" s="6"/>
      <c r="N92" s="6"/>
      <c r="O92" s="6"/>
      <c r="P92" s="6"/>
      <c r="Q92" s="6"/>
      <c r="R92" s="6"/>
      <c r="S92" s="6"/>
      <c r="T92" s="6"/>
    </row>
    <row r="93" spans="3:20" x14ac:dyDescent="0.45">
      <c r="C93" s="6"/>
      <c r="D93" s="6"/>
      <c r="E93" s="6"/>
      <c r="F93" s="6"/>
      <c r="G93" s="6"/>
      <c r="H93" s="6"/>
      <c r="I93" s="6"/>
      <c r="J93" s="6"/>
      <c r="K93" s="6"/>
      <c r="L93" s="6"/>
      <c r="M93" s="6"/>
      <c r="N93" s="6"/>
      <c r="O93" s="6"/>
      <c r="P93" s="6"/>
      <c r="Q93" s="6"/>
      <c r="R93" s="6"/>
      <c r="S93" s="6"/>
      <c r="T93" s="6"/>
    </row>
    <row r="94" spans="3:20" x14ac:dyDescent="0.45">
      <c r="C94" s="6"/>
      <c r="D94" s="6"/>
      <c r="E94" s="6"/>
      <c r="F94" s="6"/>
      <c r="G94" s="6"/>
      <c r="H94" s="6"/>
      <c r="I94" s="6"/>
      <c r="J94" s="6"/>
      <c r="K94" s="6"/>
      <c r="L94" s="6"/>
      <c r="M94" s="6"/>
      <c r="N94" s="6"/>
      <c r="O94" s="6"/>
      <c r="P94" s="6"/>
      <c r="Q94" s="6"/>
      <c r="R94" s="6"/>
      <c r="S94" s="6"/>
      <c r="T94" s="6"/>
    </row>
    <row r="95" spans="3:20" x14ac:dyDescent="0.45">
      <c r="C95" s="6"/>
      <c r="D95" s="6"/>
      <c r="E95" s="6"/>
      <c r="F95" s="6"/>
      <c r="G95" s="6"/>
      <c r="H95" s="6"/>
      <c r="I95" s="6"/>
      <c r="J95" s="6"/>
      <c r="K95" s="6"/>
      <c r="L95" s="6"/>
      <c r="M95" s="6"/>
      <c r="N95" s="6"/>
      <c r="O95" s="6"/>
      <c r="P95" s="6"/>
      <c r="Q95" s="6"/>
      <c r="R95" s="6"/>
      <c r="S95" s="6"/>
      <c r="T95" s="6"/>
    </row>
    <row r="96" spans="3:20" x14ac:dyDescent="0.45">
      <c r="C96" s="6"/>
      <c r="D96" s="6"/>
      <c r="E96" s="6"/>
      <c r="F96" s="6"/>
      <c r="G96" s="6"/>
      <c r="H96" s="6"/>
      <c r="I96" s="6"/>
      <c r="J96" s="6"/>
      <c r="K96" s="6"/>
      <c r="L96" s="6"/>
      <c r="M96" s="6"/>
      <c r="N96" s="6"/>
      <c r="O96" s="6"/>
      <c r="P96" s="6"/>
      <c r="Q96" s="6"/>
      <c r="R96" s="6"/>
      <c r="S96" s="6"/>
      <c r="T96" s="6"/>
    </row>
    <row r="97" spans="3:20" x14ac:dyDescent="0.45">
      <c r="C97" s="6"/>
      <c r="D97" s="6"/>
      <c r="E97" s="6"/>
      <c r="F97" s="6"/>
      <c r="G97" s="6"/>
      <c r="H97" s="6"/>
      <c r="I97" s="6"/>
      <c r="J97" s="6"/>
      <c r="K97" s="6"/>
      <c r="L97" s="6"/>
      <c r="M97" s="6"/>
      <c r="N97" s="6"/>
      <c r="O97" s="6"/>
      <c r="P97" s="6"/>
      <c r="Q97" s="6"/>
      <c r="R97" s="6"/>
      <c r="S97" s="6"/>
      <c r="T97" s="6"/>
    </row>
    <row r="98" spans="3:20" x14ac:dyDescent="0.45">
      <c r="C98" s="6"/>
      <c r="D98" s="6"/>
      <c r="E98" s="6"/>
      <c r="F98" s="6"/>
      <c r="G98" s="6"/>
      <c r="H98" s="6"/>
      <c r="I98" s="6"/>
      <c r="J98" s="6"/>
      <c r="K98" s="6"/>
      <c r="L98" s="6"/>
      <c r="M98" s="6"/>
      <c r="N98" s="6"/>
      <c r="O98" s="6"/>
      <c r="P98" s="6"/>
      <c r="Q98" s="6"/>
      <c r="R98" s="6"/>
      <c r="S98" s="6"/>
    </row>
    <row r="99" spans="3:20" x14ac:dyDescent="0.45">
      <c r="C99" s="6"/>
      <c r="D99" s="6"/>
      <c r="E99" s="6"/>
      <c r="F99" s="6"/>
      <c r="G99" s="6"/>
      <c r="H99" s="6"/>
      <c r="I99" s="6"/>
      <c r="J99" s="6"/>
      <c r="K99" s="6"/>
      <c r="L99" s="6"/>
      <c r="M99" s="6"/>
      <c r="N99" s="6"/>
      <c r="O99" s="6"/>
      <c r="P99" s="6"/>
      <c r="Q99" s="6"/>
      <c r="R99" s="6"/>
      <c r="S99" s="6"/>
    </row>
    <row r="100" spans="3:20" x14ac:dyDescent="0.45">
      <c r="C100" s="6"/>
      <c r="D100" s="6"/>
      <c r="E100" s="6"/>
      <c r="F100" s="6"/>
      <c r="G100" s="6"/>
      <c r="H100" s="6"/>
      <c r="I100" s="6"/>
      <c r="J100" s="6"/>
      <c r="K100" s="6"/>
      <c r="L100" s="6"/>
      <c r="M100" s="6"/>
      <c r="N100" s="6"/>
      <c r="O100" s="6"/>
      <c r="P100" s="6"/>
      <c r="Q100" s="6"/>
      <c r="R100" s="6"/>
      <c r="S100" s="6"/>
    </row>
    <row r="101" spans="3:20" x14ac:dyDescent="0.45">
      <c r="C101" s="6"/>
      <c r="D101" s="6"/>
      <c r="E101" s="6"/>
      <c r="F101" s="6"/>
      <c r="G101" s="6"/>
      <c r="H101" s="6"/>
      <c r="I101" s="6"/>
      <c r="J101" s="6"/>
      <c r="K101" s="6"/>
      <c r="L101" s="6"/>
      <c r="M101" s="6"/>
      <c r="N101" s="6"/>
      <c r="O101" s="6"/>
      <c r="P101" s="6"/>
      <c r="Q101" s="6"/>
      <c r="R101" s="6"/>
      <c r="S101" s="6"/>
    </row>
    <row r="102" spans="3:20" x14ac:dyDescent="0.45">
      <c r="C102" s="6"/>
      <c r="D102" s="6"/>
      <c r="E102" s="6"/>
      <c r="F102" s="6"/>
      <c r="G102" s="6"/>
      <c r="H102" s="6"/>
      <c r="I102" s="6"/>
      <c r="J102" s="6"/>
      <c r="K102" s="6"/>
      <c r="L102" s="6"/>
      <c r="M102" s="6"/>
      <c r="N102" s="6"/>
      <c r="O102" s="6"/>
      <c r="P102" s="6"/>
      <c r="Q102" s="6"/>
      <c r="R102" s="6"/>
      <c r="S102" s="6"/>
    </row>
    <row r="103" spans="3:20" x14ac:dyDescent="0.45">
      <c r="C103" s="6"/>
      <c r="D103" s="6"/>
      <c r="E103" s="6"/>
      <c r="F103" s="6"/>
      <c r="G103" s="6"/>
      <c r="H103" s="6"/>
      <c r="I103" s="6"/>
      <c r="J103" s="6"/>
      <c r="K103" s="6"/>
      <c r="L103" s="6"/>
      <c r="M103" s="6"/>
      <c r="N103" s="6"/>
      <c r="O103" s="6"/>
      <c r="P103" s="6"/>
      <c r="Q103" s="6"/>
      <c r="R103" s="6"/>
      <c r="S103" s="6"/>
    </row>
    <row r="104" spans="3:20" x14ac:dyDescent="0.45">
      <c r="C104" s="6"/>
      <c r="D104" s="6"/>
      <c r="E104" s="6"/>
      <c r="F104" s="6"/>
      <c r="G104" s="6"/>
      <c r="H104" s="6"/>
      <c r="I104" s="6"/>
      <c r="J104" s="6"/>
      <c r="K104" s="6"/>
      <c r="L104" s="6"/>
      <c r="M104" s="6"/>
      <c r="N104" s="6"/>
      <c r="O104" s="6"/>
      <c r="P104" s="6"/>
      <c r="Q104" s="6"/>
      <c r="R104" s="6"/>
      <c r="S104" s="6"/>
    </row>
    <row r="105" spans="3:20" x14ac:dyDescent="0.45">
      <c r="C105" s="6"/>
      <c r="D105" s="6"/>
      <c r="E105" s="6"/>
      <c r="F105" s="6"/>
      <c r="G105" s="6"/>
      <c r="H105" s="6"/>
      <c r="I105" s="6"/>
      <c r="J105" s="6"/>
      <c r="K105" s="6"/>
      <c r="L105" s="6"/>
      <c r="M105" s="6"/>
      <c r="N105" s="6"/>
      <c r="O105" s="6"/>
      <c r="P105" s="6"/>
      <c r="Q105" s="6"/>
      <c r="R105" s="6"/>
      <c r="S105" s="6"/>
    </row>
    <row r="106" spans="3:20" x14ac:dyDescent="0.45">
      <c r="C106" s="6"/>
      <c r="D106" s="6"/>
      <c r="E106" s="6"/>
      <c r="F106" s="6"/>
      <c r="G106" s="6"/>
      <c r="H106" s="6"/>
      <c r="I106" s="6"/>
      <c r="J106" s="6"/>
      <c r="K106" s="6"/>
      <c r="L106" s="6"/>
      <c r="M106" s="6"/>
      <c r="N106" s="6"/>
      <c r="O106" s="6"/>
      <c r="P106" s="6"/>
      <c r="Q106" s="6"/>
      <c r="R106" s="6"/>
      <c r="S106" s="6"/>
    </row>
    <row r="107" spans="3:20" x14ac:dyDescent="0.45">
      <c r="C107" s="6"/>
      <c r="D107" s="6"/>
      <c r="E107" s="6"/>
      <c r="F107" s="6"/>
      <c r="G107" s="6"/>
      <c r="H107" s="6"/>
      <c r="I107" s="6"/>
      <c r="J107" s="6"/>
      <c r="K107" s="6"/>
      <c r="L107" s="6"/>
      <c r="M107" s="6"/>
      <c r="N107" s="6"/>
      <c r="O107" s="6"/>
      <c r="P107" s="6"/>
      <c r="Q107" s="6"/>
      <c r="R107" s="6"/>
      <c r="S107" s="6"/>
    </row>
    <row r="108" spans="3:20" x14ac:dyDescent="0.45">
      <c r="C108" s="6"/>
      <c r="D108" s="6"/>
      <c r="E108" s="6"/>
      <c r="F108" s="6"/>
      <c r="G108" s="6"/>
      <c r="H108" s="6"/>
      <c r="I108" s="6"/>
      <c r="J108" s="6"/>
      <c r="K108" s="6"/>
      <c r="L108" s="6"/>
      <c r="M108" s="6"/>
      <c r="N108" s="6"/>
      <c r="O108" s="6"/>
      <c r="P108" s="6"/>
      <c r="Q108" s="6"/>
      <c r="R108" s="6"/>
      <c r="S108" s="6"/>
    </row>
    <row r="109" spans="3:20" x14ac:dyDescent="0.45">
      <c r="C109" s="6"/>
      <c r="D109" s="6"/>
      <c r="E109" s="6"/>
      <c r="F109" s="6"/>
      <c r="G109" s="6"/>
      <c r="H109" s="6"/>
      <c r="I109" s="6"/>
      <c r="J109" s="6"/>
      <c r="K109" s="6"/>
      <c r="L109" s="6"/>
      <c r="M109" s="6"/>
      <c r="N109" s="6"/>
      <c r="O109" s="6"/>
      <c r="P109" s="6"/>
      <c r="Q109" s="6"/>
      <c r="R109" s="6"/>
      <c r="S109" s="6"/>
    </row>
    <row r="110" spans="3:20" x14ac:dyDescent="0.45">
      <c r="C110" s="6"/>
      <c r="D110" s="6"/>
      <c r="E110" s="6"/>
      <c r="F110" s="6"/>
      <c r="G110" s="6"/>
      <c r="H110" s="6"/>
      <c r="I110" s="6"/>
      <c r="J110" s="6"/>
      <c r="K110" s="6"/>
      <c r="L110" s="6"/>
      <c r="M110" s="6"/>
      <c r="N110" s="6"/>
      <c r="O110" s="6"/>
      <c r="P110" s="6"/>
      <c r="Q110" s="6"/>
      <c r="R110" s="6"/>
      <c r="S110" s="6"/>
    </row>
    <row r="111" spans="3:20" x14ac:dyDescent="0.45">
      <c r="C111" s="6"/>
      <c r="D111" s="6"/>
      <c r="E111" s="6"/>
      <c r="F111" s="6"/>
      <c r="G111" s="6"/>
      <c r="H111" s="6"/>
      <c r="I111" s="6"/>
      <c r="J111" s="6"/>
      <c r="K111" s="6"/>
      <c r="L111" s="6"/>
      <c r="M111" s="6"/>
      <c r="N111" s="6"/>
      <c r="O111" s="6"/>
      <c r="P111" s="6"/>
      <c r="Q111" s="6"/>
      <c r="R111" s="6"/>
      <c r="S111" s="6"/>
    </row>
  </sheetData>
  <pageMargins left="0.7" right="0.7" top="0.75" bottom="0.75" header="0.3" footer="0.3"/>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T126"/>
  <sheetViews>
    <sheetView topLeftCell="A63" workbookViewId="0">
      <selection activeCell="A73" sqref="A73:XFD126"/>
    </sheetView>
  </sheetViews>
  <sheetFormatPr defaultRowHeight="14.25" x14ac:dyDescent="0.45"/>
  <cols>
    <col min="1" max="1" width="12" customWidth="1"/>
    <col min="2" max="2" width="20.73046875" customWidth="1"/>
  </cols>
  <sheetData>
    <row r="1" spans="1:20" x14ac:dyDescent="0.45">
      <c r="A1" t="s">
        <v>149</v>
      </c>
      <c r="B1" t="s">
        <v>150</v>
      </c>
      <c r="C1" t="s">
        <v>71</v>
      </c>
      <c r="D1" t="s">
        <v>72</v>
      </c>
      <c r="E1" s="9" t="s">
        <v>73</v>
      </c>
      <c r="F1" t="s">
        <v>143</v>
      </c>
      <c r="G1" t="s">
        <v>144</v>
      </c>
      <c r="H1" t="s">
        <v>145</v>
      </c>
      <c r="I1" t="s">
        <v>146</v>
      </c>
      <c r="J1" t="s">
        <v>74</v>
      </c>
      <c r="K1" t="s">
        <v>147</v>
      </c>
      <c r="L1" t="s">
        <v>75</v>
      </c>
      <c r="M1" t="s">
        <v>76</v>
      </c>
      <c r="N1" t="s">
        <v>77</v>
      </c>
      <c r="O1" t="s">
        <v>78</v>
      </c>
      <c r="P1" t="s">
        <v>79</v>
      </c>
      <c r="Q1" t="s">
        <v>80</v>
      </c>
      <c r="R1" t="s">
        <v>148</v>
      </c>
      <c r="S1" t="s">
        <v>81</v>
      </c>
      <c r="T1" t="s">
        <v>82</v>
      </c>
    </row>
    <row r="2" spans="1:20" x14ac:dyDescent="0.45">
      <c r="A2" t="s">
        <v>135</v>
      </c>
      <c r="B2" t="s">
        <v>96</v>
      </c>
      <c r="C2" s="6">
        <v>52804.79296875</v>
      </c>
      <c r="D2" s="6">
        <v>51279.01953125</v>
      </c>
      <c r="E2" s="6">
        <v>79170.9140625</v>
      </c>
      <c r="F2" s="6">
        <v>6984.1220703125</v>
      </c>
      <c r="G2" s="6">
        <v>1727.373291015625</v>
      </c>
      <c r="H2" s="6">
        <v>9197.419921875</v>
      </c>
      <c r="I2" s="6">
        <v>9247.328125</v>
      </c>
      <c r="J2" s="6">
        <v>634.56689453125</v>
      </c>
      <c r="K2" s="6">
        <v>19579.8984375</v>
      </c>
      <c r="L2" s="6">
        <v>471.75</v>
      </c>
      <c r="M2" s="6">
        <v>104419.296875</v>
      </c>
      <c r="N2" s="6">
        <v>44710.33203125</v>
      </c>
      <c r="O2" s="6">
        <v>153739.46875</v>
      </c>
      <c r="P2" s="6">
        <v>310995.625</v>
      </c>
      <c r="Q2" s="6">
        <v>12648.521484375</v>
      </c>
      <c r="R2" s="6">
        <v>171719.828125</v>
      </c>
      <c r="S2" s="6">
        <v>13444.078125</v>
      </c>
      <c r="T2" s="6">
        <v>219110.265625</v>
      </c>
    </row>
    <row r="3" spans="1:20" x14ac:dyDescent="0.45">
      <c r="A3" t="s">
        <v>135</v>
      </c>
      <c r="B3" t="s">
        <v>97</v>
      </c>
      <c r="C3" s="6">
        <v>66218.765625</v>
      </c>
      <c r="D3" s="6">
        <v>34148.31640625</v>
      </c>
      <c r="E3" s="6">
        <v>52922.6953125</v>
      </c>
      <c r="F3" s="6">
        <v>3805.42333984375</v>
      </c>
      <c r="G3" s="6">
        <v>932.6119384765625</v>
      </c>
      <c r="H3" s="6">
        <v>2788.647705078125</v>
      </c>
      <c r="I3" s="6">
        <v>6367.80126953125</v>
      </c>
      <c r="J3" s="6">
        <v>3058.6826171875</v>
      </c>
      <c r="K3" s="6">
        <v>14382.2197265625</v>
      </c>
      <c r="L3" s="6">
        <v>1621.884521484375</v>
      </c>
      <c r="M3" s="6">
        <v>25027.7578125</v>
      </c>
      <c r="N3" s="6">
        <v>42655.3515625</v>
      </c>
      <c r="O3" s="6">
        <v>50511.0546875</v>
      </c>
      <c r="P3" s="6">
        <v>29265.291015625</v>
      </c>
      <c r="Q3" s="6">
        <v>3653.406982421875</v>
      </c>
      <c r="R3" s="6">
        <v>35146.63671875</v>
      </c>
      <c r="S3" s="6">
        <v>11446.1484375</v>
      </c>
      <c r="T3" s="6">
        <v>67199.53125</v>
      </c>
    </row>
    <row r="4" spans="1:20" x14ac:dyDescent="0.45">
      <c r="A4" t="s">
        <v>135</v>
      </c>
      <c r="B4" t="s">
        <v>158</v>
      </c>
      <c r="C4" s="6">
        <v>534.903564453125</v>
      </c>
      <c r="D4" s="6">
        <v>191.79559326171875</v>
      </c>
      <c r="E4" s="6">
        <v>115.17574310302734</v>
      </c>
      <c r="F4" s="6">
        <v>150.93576049804688</v>
      </c>
      <c r="G4" s="6">
        <v>187.34288024902344</v>
      </c>
      <c r="H4" s="6">
        <v>45</v>
      </c>
      <c r="I4" s="6">
        <v>163.64054870605469</v>
      </c>
      <c r="J4" s="6">
        <v>124.33055114746094</v>
      </c>
      <c r="K4" s="6">
        <v>4635.96337890625</v>
      </c>
      <c r="L4" s="6">
        <v>52.25</v>
      </c>
      <c r="M4" s="6">
        <v>5142.89111328125</v>
      </c>
      <c r="N4" s="6">
        <v>175.1591796875</v>
      </c>
      <c r="O4" s="6">
        <v>4973.95849609375</v>
      </c>
      <c r="P4" s="6">
        <v>87.833328247070313</v>
      </c>
      <c r="Q4" s="6">
        <v>37</v>
      </c>
      <c r="R4" s="6">
        <v>93</v>
      </c>
      <c r="S4" s="6">
        <v>34</v>
      </c>
      <c r="T4" s="6">
        <v>226.95654296875</v>
      </c>
    </row>
    <row r="5" spans="1:20" x14ac:dyDescent="0.45">
      <c r="A5" t="s">
        <v>136</v>
      </c>
      <c r="B5" t="s">
        <v>96</v>
      </c>
      <c r="C5" s="6">
        <v>29375.30859375</v>
      </c>
      <c r="D5" s="6"/>
      <c r="E5" s="6">
        <v>13124.6806640625</v>
      </c>
      <c r="F5" s="6">
        <v>1428.5877685546875</v>
      </c>
      <c r="G5" s="6">
        <v>335.56039428710938</v>
      </c>
      <c r="H5" s="6">
        <v>2194.956787109375</v>
      </c>
      <c r="I5" s="6">
        <v>1642.659912109375</v>
      </c>
      <c r="J5" s="6">
        <v>2779.116943359375</v>
      </c>
      <c r="K5" s="6"/>
      <c r="L5" s="6">
        <v>519.3502197265625</v>
      </c>
      <c r="M5" s="6">
        <v>65374.28515625</v>
      </c>
      <c r="N5" s="6">
        <v>12354.216796875</v>
      </c>
      <c r="O5" s="6">
        <v>23503.072265625</v>
      </c>
      <c r="P5" s="6">
        <v>100676.484375</v>
      </c>
      <c r="Q5" s="6">
        <v>3976.791259765625</v>
      </c>
      <c r="R5" s="6">
        <v>18498.458984375</v>
      </c>
      <c r="S5" s="6">
        <v>11400.16015625</v>
      </c>
      <c r="T5" s="6">
        <v>39186.91796875</v>
      </c>
    </row>
    <row r="6" spans="1:20" x14ac:dyDescent="0.45">
      <c r="A6" t="s">
        <v>136</v>
      </c>
      <c r="B6" t="s">
        <v>97</v>
      </c>
      <c r="C6" s="6">
        <v>3856.390869140625</v>
      </c>
      <c r="D6" s="6">
        <v>7772.55029296875</v>
      </c>
      <c r="E6" s="6">
        <v>8743.1513671875</v>
      </c>
      <c r="F6" s="6">
        <v>4777.4296875</v>
      </c>
      <c r="G6" s="6">
        <v>237.41947937011719</v>
      </c>
      <c r="H6" s="6">
        <v>983.69049072265625</v>
      </c>
      <c r="I6" s="6">
        <v>3945.728271484375</v>
      </c>
      <c r="J6" s="6">
        <v>570.58087158203125</v>
      </c>
      <c r="K6" s="6">
        <v>223.07766723632813</v>
      </c>
      <c r="L6" s="6">
        <v>5284.7783203125</v>
      </c>
      <c r="M6" s="6">
        <v>5681.53466796875</v>
      </c>
      <c r="N6" s="6">
        <v>4797.44921875</v>
      </c>
      <c r="O6" s="6">
        <v>12833.1748046875</v>
      </c>
      <c r="P6" s="6">
        <v>34739.92578125</v>
      </c>
      <c r="Q6" s="6">
        <v>3206.791259765625</v>
      </c>
      <c r="R6" s="6">
        <v>7987.20751953125</v>
      </c>
      <c r="S6" s="6">
        <v>3148.060546875</v>
      </c>
      <c r="T6" s="6">
        <v>8352.2001953125</v>
      </c>
    </row>
    <row r="7" spans="1:20" x14ac:dyDescent="0.45">
      <c r="A7" t="s">
        <v>136</v>
      </c>
      <c r="B7" t="s">
        <v>158</v>
      </c>
      <c r="C7" s="6">
        <v>3745.846435546875</v>
      </c>
      <c r="D7" s="6">
        <v>581.08331298828125</v>
      </c>
      <c r="E7" s="6">
        <v>1203.75</v>
      </c>
      <c r="F7" s="6">
        <v>9.0277786254882813</v>
      </c>
      <c r="G7" s="6">
        <v>178.875</v>
      </c>
      <c r="H7" s="6">
        <v>44.499996185302734</v>
      </c>
      <c r="I7" s="6">
        <v>39.75</v>
      </c>
      <c r="J7" s="6">
        <v>112.05521392822266</v>
      </c>
      <c r="K7" s="6"/>
      <c r="L7" s="6"/>
      <c r="M7" s="6">
        <v>103.6361083984375</v>
      </c>
      <c r="N7" s="6">
        <v>3300.4990234375</v>
      </c>
      <c r="O7" s="6">
        <v>1790.166748046875</v>
      </c>
      <c r="P7" s="6">
        <v>1506.5833740234375</v>
      </c>
      <c r="Q7" s="6">
        <v>58.416664123535156</v>
      </c>
      <c r="R7" s="6">
        <v>144.08332824707031</v>
      </c>
      <c r="S7" s="6"/>
      <c r="T7" s="6">
        <v>1535.9666748046875</v>
      </c>
    </row>
    <row r="8" spans="1:20" x14ac:dyDescent="0.45">
      <c r="A8" t="s">
        <v>99</v>
      </c>
      <c r="B8" t="s">
        <v>96</v>
      </c>
      <c r="C8" s="6">
        <v>98741.3125</v>
      </c>
      <c r="D8" s="6">
        <v>998.5</v>
      </c>
      <c r="E8" s="6">
        <v>28114.640625</v>
      </c>
      <c r="F8" s="6">
        <v>3024.0361328125</v>
      </c>
      <c r="G8" s="6">
        <v>2054.5126953125</v>
      </c>
      <c r="H8" s="6">
        <v>12591.6025390625</v>
      </c>
      <c r="I8" s="6">
        <v>3761.001220703125</v>
      </c>
      <c r="J8" s="6"/>
      <c r="K8" s="6">
        <v>1447.1597900390625</v>
      </c>
      <c r="L8" s="6"/>
      <c r="M8" s="6">
        <v>98692.609375</v>
      </c>
      <c r="N8" s="6">
        <v>18130.478515625</v>
      </c>
      <c r="O8" s="6">
        <v>57100.16796875</v>
      </c>
      <c r="P8" s="6">
        <v>338998</v>
      </c>
      <c r="Q8" s="6">
        <v>8314.392578125</v>
      </c>
      <c r="R8" s="6">
        <v>45211.25</v>
      </c>
      <c r="S8" s="6">
        <v>13739.5380859375</v>
      </c>
      <c r="T8" s="6">
        <v>103143.265625</v>
      </c>
    </row>
    <row r="9" spans="1:20" x14ac:dyDescent="0.45">
      <c r="A9" t="s">
        <v>99</v>
      </c>
      <c r="B9" t="s">
        <v>97</v>
      </c>
      <c r="C9" s="6">
        <v>10288.9189453125</v>
      </c>
      <c r="D9" s="6">
        <v>916.2418212890625</v>
      </c>
      <c r="E9" s="6">
        <v>2042.500244140625</v>
      </c>
      <c r="F9" s="6">
        <v>207.04133605957031</v>
      </c>
      <c r="G9" s="6">
        <v>46.019168853759766</v>
      </c>
      <c r="H9" s="6">
        <v>2390.11962890625</v>
      </c>
      <c r="I9" s="6">
        <v>2285.779052734375</v>
      </c>
      <c r="J9" s="6">
        <v>2180.24609375</v>
      </c>
      <c r="K9" s="6">
        <v>227.35440063476563</v>
      </c>
      <c r="L9" s="6">
        <v>360.74002075195313</v>
      </c>
      <c r="M9" s="6">
        <v>12340.9013671875</v>
      </c>
      <c r="N9" s="6">
        <v>25460.57421875</v>
      </c>
      <c r="O9" s="6">
        <v>36796.80078125</v>
      </c>
      <c r="P9" s="6">
        <v>7558.79052734375</v>
      </c>
      <c r="Q9" s="6">
        <v>2069.749267578125</v>
      </c>
      <c r="R9" s="6">
        <v>13934.7890625</v>
      </c>
      <c r="S9" s="6">
        <v>519.2357177734375</v>
      </c>
      <c r="T9" s="6">
        <v>43026.67578125</v>
      </c>
    </row>
    <row r="10" spans="1:20" x14ac:dyDescent="0.45">
      <c r="A10" t="s">
        <v>99</v>
      </c>
      <c r="B10" t="s">
        <v>158</v>
      </c>
      <c r="C10" s="6">
        <v>562.41748046875</v>
      </c>
      <c r="D10" s="6">
        <v>523.572265625</v>
      </c>
      <c r="E10" s="6"/>
      <c r="F10" s="6">
        <v>1691.7432861328125</v>
      </c>
      <c r="G10" s="6">
        <v>35.144168853759766</v>
      </c>
      <c r="H10" s="6">
        <v>91.9656982421875</v>
      </c>
      <c r="I10" s="6">
        <v>93.866668701171875</v>
      </c>
      <c r="J10" s="6">
        <v>880.13916015625</v>
      </c>
      <c r="K10" s="6">
        <v>15.111111640930176</v>
      </c>
      <c r="L10" s="6">
        <v>303.010498046875</v>
      </c>
      <c r="M10" s="6">
        <v>19837.755859375</v>
      </c>
      <c r="N10" s="6">
        <v>159.39999389648438</v>
      </c>
      <c r="O10" s="6">
        <v>1390.8499755859375</v>
      </c>
      <c r="P10" s="6">
        <v>3721.478515625</v>
      </c>
      <c r="Q10" s="6">
        <v>4.8750004768371582</v>
      </c>
      <c r="R10" s="6">
        <v>894.6337890625</v>
      </c>
      <c r="S10" s="6">
        <v>2.5416667461395264</v>
      </c>
      <c r="T10" s="6">
        <v>552.00677490234375</v>
      </c>
    </row>
    <row r="11" spans="1:20" x14ac:dyDescent="0.45">
      <c r="A11" t="s">
        <v>100</v>
      </c>
      <c r="B11" t="s">
        <v>96</v>
      </c>
      <c r="C11" s="6">
        <v>75019.46875</v>
      </c>
      <c r="D11" s="6"/>
      <c r="E11" s="6">
        <v>43147.87890625</v>
      </c>
      <c r="F11" s="6">
        <v>14085.2421875</v>
      </c>
      <c r="G11" s="6">
        <v>814.27667236328125</v>
      </c>
      <c r="H11" s="6">
        <v>51386.4765625</v>
      </c>
      <c r="I11" s="6">
        <v>7252.333984375</v>
      </c>
      <c r="J11" s="6">
        <v>2591.5498046875</v>
      </c>
      <c r="K11" s="6">
        <v>13590.5771484375</v>
      </c>
      <c r="L11" s="6">
        <v>901.5</v>
      </c>
      <c r="M11" s="6">
        <v>134697.546875</v>
      </c>
      <c r="N11" s="6">
        <v>63829.4609375</v>
      </c>
      <c r="O11" s="6">
        <v>194130.5</v>
      </c>
      <c r="P11" s="6">
        <v>641643.1875</v>
      </c>
      <c r="Q11" s="6">
        <v>11259.4560546875</v>
      </c>
      <c r="R11" s="6">
        <v>58700.6640625</v>
      </c>
      <c r="S11" s="6">
        <v>12283.689453125</v>
      </c>
      <c r="T11" s="6">
        <v>275526.65625</v>
      </c>
    </row>
    <row r="12" spans="1:20" x14ac:dyDescent="0.45">
      <c r="A12" t="s">
        <v>100</v>
      </c>
      <c r="B12" t="s">
        <v>97</v>
      </c>
      <c r="C12" s="6">
        <v>23958.22265625</v>
      </c>
      <c r="D12" s="6">
        <v>7458.4638671875</v>
      </c>
      <c r="E12" s="6">
        <v>5318.04833984375</v>
      </c>
      <c r="F12" s="6">
        <v>1480.53271484375</v>
      </c>
      <c r="G12" s="6">
        <v>1028.462158203125</v>
      </c>
      <c r="H12" s="6">
        <v>997</v>
      </c>
      <c r="I12" s="6">
        <v>5488.1904296875</v>
      </c>
      <c r="J12" s="6">
        <v>5939.666015625</v>
      </c>
      <c r="K12" s="6">
        <v>1699.83251953125</v>
      </c>
      <c r="L12" s="6">
        <v>64.315238952636719</v>
      </c>
      <c r="M12" s="6">
        <v>12119.265625</v>
      </c>
      <c r="N12" s="6">
        <v>25329.4140625</v>
      </c>
      <c r="O12" s="6">
        <v>189.83334350585938</v>
      </c>
      <c r="P12" s="6">
        <v>22629.02734375</v>
      </c>
      <c r="Q12" s="6">
        <v>2974.90087890625</v>
      </c>
      <c r="R12" s="6">
        <v>32558.91796875</v>
      </c>
      <c r="S12" s="6">
        <v>105</v>
      </c>
      <c r="T12" s="6">
        <v>109233.515625</v>
      </c>
    </row>
    <row r="13" spans="1:20" x14ac:dyDescent="0.45">
      <c r="A13" t="s">
        <v>100</v>
      </c>
      <c r="B13" t="s">
        <v>158</v>
      </c>
      <c r="C13" s="6">
        <v>56582.16015625</v>
      </c>
      <c r="D13" s="6">
        <v>4.5666666030883789</v>
      </c>
      <c r="E13" s="6"/>
      <c r="F13" s="6">
        <v>7.6999998092651367</v>
      </c>
      <c r="G13" s="6">
        <v>3.3666667938232422</v>
      </c>
      <c r="H13" s="6">
        <v>2</v>
      </c>
      <c r="I13" s="6">
        <v>535.98681640625</v>
      </c>
      <c r="J13" s="6">
        <v>11670.1591796875</v>
      </c>
      <c r="K13" s="6">
        <v>6.1666669845581055</v>
      </c>
      <c r="L13" s="6">
        <v>1</v>
      </c>
      <c r="M13" s="6">
        <v>59.466670989990234</v>
      </c>
      <c r="N13" s="6">
        <v>76.300003051757813</v>
      </c>
      <c r="O13" s="6">
        <v>1</v>
      </c>
      <c r="P13" s="6">
        <v>42.433338165283203</v>
      </c>
      <c r="Q13" s="6">
        <v>6.0999999046325684</v>
      </c>
      <c r="R13" s="6">
        <v>30.433334350585938</v>
      </c>
      <c r="S13" s="6"/>
      <c r="T13" s="6">
        <v>37.433334350585938</v>
      </c>
    </row>
    <row r="14" spans="1:20" x14ac:dyDescent="0.45">
      <c r="A14" t="s">
        <v>101</v>
      </c>
      <c r="B14" t="s">
        <v>96</v>
      </c>
      <c r="C14" s="6">
        <v>37568.47265625</v>
      </c>
      <c r="D14" s="6">
        <v>8056.74267578125</v>
      </c>
      <c r="E14" s="6">
        <v>9848.748046875</v>
      </c>
      <c r="F14" s="6">
        <v>2940.1796875</v>
      </c>
      <c r="G14" s="6">
        <v>1136.89111328125</v>
      </c>
      <c r="H14" s="6">
        <v>1953.156005859375</v>
      </c>
      <c r="I14" s="6">
        <v>4392.54833984375</v>
      </c>
      <c r="J14" s="6">
        <v>1700.1549072265625</v>
      </c>
      <c r="K14" s="6">
        <v>582.22161865234375</v>
      </c>
      <c r="L14" s="6">
        <v>817.07257080078125</v>
      </c>
      <c r="M14" s="6">
        <v>41959.22265625</v>
      </c>
      <c r="N14" s="6">
        <v>70848.109375</v>
      </c>
      <c r="O14" s="6">
        <v>64416.0703125</v>
      </c>
      <c r="P14" s="6">
        <v>170783.59375</v>
      </c>
      <c r="Q14" s="6">
        <v>20085.396484375</v>
      </c>
      <c r="R14" s="6">
        <v>101419.46875</v>
      </c>
      <c r="S14" s="6">
        <v>13948.451171875</v>
      </c>
      <c r="T14" s="6">
        <v>95043.15625</v>
      </c>
    </row>
    <row r="15" spans="1:20" x14ac:dyDescent="0.45">
      <c r="A15" t="s">
        <v>101</v>
      </c>
      <c r="B15" t="s">
        <v>97</v>
      </c>
      <c r="C15" s="6">
        <v>3096.281005859375</v>
      </c>
      <c r="D15" s="6">
        <v>1706.469970703125</v>
      </c>
      <c r="E15" s="6">
        <v>6445.8349609375</v>
      </c>
      <c r="F15" s="6">
        <v>1625.804931640625</v>
      </c>
      <c r="G15" s="6">
        <v>49.778415679931641</v>
      </c>
      <c r="H15" s="6">
        <v>290.21170043945313</v>
      </c>
      <c r="I15" s="6">
        <v>796.57366943359375</v>
      </c>
      <c r="J15" s="6">
        <v>2586.7529296875</v>
      </c>
      <c r="K15" s="6">
        <v>2458.70068359375</v>
      </c>
      <c r="L15" s="6">
        <v>3825.447265625</v>
      </c>
      <c r="M15" s="6">
        <v>1932.1156005859375</v>
      </c>
      <c r="N15" s="6">
        <v>14957.1669921875</v>
      </c>
      <c r="O15" s="6">
        <v>12870.97265625</v>
      </c>
      <c r="P15" s="6">
        <v>8518.435546875</v>
      </c>
      <c r="Q15" s="6">
        <v>1066.659912109375</v>
      </c>
      <c r="R15" s="6">
        <v>5440.5712890625</v>
      </c>
      <c r="S15" s="6">
        <v>2182.924072265625</v>
      </c>
      <c r="T15" s="6">
        <v>6759.40380859375</v>
      </c>
    </row>
    <row r="16" spans="1:20" x14ac:dyDescent="0.45">
      <c r="A16" t="s">
        <v>101</v>
      </c>
      <c r="B16" t="s">
        <v>158</v>
      </c>
      <c r="C16" s="6">
        <v>218</v>
      </c>
      <c r="D16" s="6">
        <v>12.625</v>
      </c>
      <c r="E16" s="6">
        <v>4.5833334922790527</v>
      </c>
      <c r="F16" s="6">
        <v>87.071693420410156</v>
      </c>
      <c r="G16" s="6">
        <v>20.373390197753906</v>
      </c>
      <c r="H16" s="6">
        <v>24.625001907348633</v>
      </c>
      <c r="I16" s="6">
        <v>59.173267364501953</v>
      </c>
      <c r="J16" s="6">
        <v>930.08642578125</v>
      </c>
      <c r="K16" s="6">
        <v>72.711151123046875</v>
      </c>
      <c r="L16" s="6">
        <v>2</v>
      </c>
      <c r="M16" s="6">
        <v>232.28923034667969</v>
      </c>
      <c r="N16" s="6">
        <v>354.09967041015625</v>
      </c>
      <c r="O16" s="6">
        <v>428.5</v>
      </c>
      <c r="P16" s="6">
        <v>277.58334350585938</v>
      </c>
      <c r="Q16" s="6">
        <v>9.6666669845581055</v>
      </c>
      <c r="R16" s="6">
        <v>268.33334350585938</v>
      </c>
      <c r="S16" s="6">
        <v>10.5</v>
      </c>
      <c r="T16" s="6">
        <v>141.78488159179688</v>
      </c>
    </row>
    <row r="17" spans="1:20" x14ac:dyDescent="0.45">
      <c r="A17" t="s">
        <v>102</v>
      </c>
      <c r="B17" t="s">
        <v>96</v>
      </c>
      <c r="C17" s="6">
        <v>31591.21875</v>
      </c>
      <c r="D17" s="6">
        <v>6306.8681640625</v>
      </c>
      <c r="E17" s="6">
        <v>48877.0078125</v>
      </c>
      <c r="F17" s="6">
        <v>3902.12353515625</v>
      </c>
      <c r="G17" s="6">
        <v>2558.4873046875</v>
      </c>
      <c r="H17" s="6">
        <v>7869.8212890625</v>
      </c>
      <c r="I17" s="6">
        <v>2041.009765625</v>
      </c>
      <c r="J17" s="6">
        <v>3148.96630859375</v>
      </c>
      <c r="K17" s="6">
        <v>7157.484375</v>
      </c>
      <c r="L17" s="6">
        <v>422.6484375</v>
      </c>
      <c r="M17" s="6">
        <v>101960.5390625</v>
      </c>
      <c r="N17" s="6">
        <v>33224.0078125</v>
      </c>
      <c r="O17" s="6">
        <v>117227.5390625</v>
      </c>
      <c r="P17" s="6">
        <v>144055.796875</v>
      </c>
      <c r="Q17" s="6">
        <v>4227.9775390625</v>
      </c>
      <c r="R17" s="6">
        <v>84027.7421875</v>
      </c>
      <c r="S17" s="6">
        <v>39951.58984375</v>
      </c>
      <c r="T17" s="6">
        <v>91812.4140625</v>
      </c>
    </row>
    <row r="18" spans="1:20" x14ac:dyDescent="0.45">
      <c r="A18" t="s">
        <v>102</v>
      </c>
      <c r="B18" t="s">
        <v>97</v>
      </c>
      <c r="C18" s="6">
        <v>4787.146484375</v>
      </c>
      <c r="D18" s="6">
        <v>4466.19140625</v>
      </c>
      <c r="E18" s="6">
        <v>13761.2470703125</v>
      </c>
      <c r="F18" s="6">
        <v>3063.14892578125</v>
      </c>
      <c r="G18" s="6">
        <v>1984.8028564453125</v>
      </c>
      <c r="H18" s="6">
        <v>20946.75390625</v>
      </c>
      <c r="I18" s="6">
        <v>605.72119140625</v>
      </c>
      <c r="J18" s="6">
        <v>2883.33251953125</v>
      </c>
      <c r="K18" s="6">
        <v>15785.169921875</v>
      </c>
      <c r="L18" s="6">
        <v>4324.451171875</v>
      </c>
      <c r="M18" s="6">
        <v>23850.677734375</v>
      </c>
      <c r="N18" s="6">
        <v>6813.814453125</v>
      </c>
      <c r="O18" s="6">
        <v>29448.88671875</v>
      </c>
      <c r="P18" s="6">
        <v>37703.90234375</v>
      </c>
      <c r="Q18" s="6">
        <v>374.70352172851563</v>
      </c>
      <c r="R18" s="6">
        <v>10001.24609375</v>
      </c>
      <c r="S18" s="6">
        <v>23755.126953125</v>
      </c>
      <c r="T18" s="6">
        <v>83477.9140625</v>
      </c>
    </row>
    <row r="19" spans="1:20" x14ac:dyDescent="0.45">
      <c r="A19" t="s">
        <v>102</v>
      </c>
      <c r="B19" t="s">
        <v>158</v>
      </c>
      <c r="C19" s="6">
        <v>369.78549194335938</v>
      </c>
      <c r="D19" s="6">
        <v>108.38750457763672</v>
      </c>
      <c r="E19" s="6">
        <v>357.54403686523438</v>
      </c>
      <c r="F19" s="6">
        <v>818.3687744140625</v>
      </c>
      <c r="G19" s="6">
        <v>126.125</v>
      </c>
      <c r="H19" s="6">
        <v>792.2427978515625</v>
      </c>
      <c r="I19" s="6">
        <v>58.148853302001953</v>
      </c>
      <c r="J19" s="6">
        <v>111.19999694824219</v>
      </c>
      <c r="K19" s="6">
        <v>852.94207763671875</v>
      </c>
      <c r="L19" s="6">
        <v>122.75</v>
      </c>
      <c r="M19" s="6">
        <v>4062.200927734375</v>
      </c>
      <c r="N19" s="6">
        <v>3300.862548828125</v>
      </c>
      <c r="O19" s="6">
        <v>1376.202880859375</v>
      </c>
      <c r="P19" s="6">
        <v>279.5625</v>
      </c>
      <c r="Q19" s="6">
        <v>369.89999389648438</v>
      </c>
      <c r="R19" s="6">
        <v>216.98748779296875</v>
      </c>
      <c r="S19" s="6">
        <v>169</v>
      </c>
      <c r="T19" s="6">
        <v>1707.1123046875</v>
      </c>
    </row>
    <row r="20" spans="1:20" x14ac:dyDescent="0.45">
      <c r="A20" t="s">
        <v>103</v>
      </c>
      <c r="B20" t="s">
        <v>96</v>
      </c>
      <c r="C20" s="6">
        <v>3643.583740234375</v>
      </c>
      <c r="D20" s="6">
        <v>687.8494873046875</v>
      </c>
      <c r="E20" s="6">
        <v>758.8946533203125</v>
      </c>
      <c r="F20" s="6">
        <v>1018.7213134765625</v>
      </c>
      <c r="G20" s="6">
        <v>179.06935119628906</v>
      </c>
      <c r="H20" s="6">
        <v>1074.265869140625</v>
      </c>
      <c r="I20" s="6">
        <v>79.191505432128906</v>
      </c>
      <c r="J20" s="6">
        <v>28.637245178222656</v>
      </c>
      <c r="K20" s="6">
        <v>779.94561767578125</v>
      </c>
      <c r="L20" s="6">
        <v>39.511875152587891</v>
      </c>
      <c r="M20" s="6">
        <v>7729.62646484375</v>
      </c>
      <c r="N20" s="6">
        <v>3802.689453125</v>
      </c>
      <c r="O20" s="6">
        <v>5338.32177734375</v>
      </c>
      <c r="P20" s="6">
        <v>13652.984375</v>
      </c>
      <c r="Q20" s="6">
        <v>3374.97900390625</v>
      </c>
      <c r="R20" s="6">
        <v>7304.6767578125</v>
      </c>
      <c r="S20" s="6">
        <v>878.00634765625</v>
      </c>
      <c r="T20" s="6">
        <v>21937.533203125</v>
      </c>
    </row>
    <row r="21" spans="1:20" x14ac:dyDescent="0.45">
      <c r="A21" t="s">
        <v>103</v>
      </c>
      <c r="B21" t="s">
        <v>97</v>
      </c>
      <c r="C21" s="6">
        <v>138.16667175292969</v>
      </c>
      <c r="D21" s="6">
        <v>195.25</v>
      </c>
      <c r="E21" s="6">
        <v>99.75</v>
      </c>
      <c r="F21" s="6">
        <v>169.1416015625</v>
      </c>
      <c r="G21" s="6">
        <v>54.208332061767578</v>
      </c>
      <c r="H21" s="6">
        <v>20.711109161376953</v>
      </c>
      <c r="I21" s="6">
        <v>885.95562744140625</v>
      </c>
      <c r="J21" s="6">
        <v>148.66603088378906</v>
      </c>
      <c r="K21" s="6">
        <v>51.607231140136719</v>
      </c>
      <c r="L21" s="6">
        <v>40.400001525878906</v>
      </c>
      <c r="M21" s="6">
        <v>2109.31298828125</v>
      </c>
      <c r="N21" s="6">
        <v>1192.2098388671875</v>
      </c>
      <c r="O21" s="6">
        <v>1355.892822265625</v>
      </c>
      <c r="P21" s="6">
        <v>539</v>
      </c>
      <c r="Q21" s="6">
        <v>869.45574951171875</v>
      </c>
      <c r="R21" s="6">
        <v>161.54417419433594</v>
      </c>
      <c r="S21" s="6">
        <v>581</v>
      </c>
      <c r="T21" s="6">
        <v>558.2366943359375</v>
      </c>
    </row>
    <row r="22" spans="1:20" x14ac:dyDescent="0.45">
      <c r="A22" t="s">
        <v>103</v>
      </c>
      <c r="B22" t="s">
        <v>158</v>
      </c>
      <c r="C22" s="6">
        <v>28.5</v>
      </c>
      <c r="D22" s="6">
        <v>12.848372459411621</v>
      </c>
      <c r="E22" s="6">
        <v>2.5</v>
      </c>
      <c r="F22" s="6">
        <v>20.929166793823242</v>
      </c>
      <c r="G22" s="6">
        <v>64</v>
      </c>
      <c r="H22" s="6">
        <v>79.193656921386719</v>
      </c>
      <c r="I22" s="6">
        <v>4.6791667938232422</v>
      </c>
      <c r="J22" s="6">
        <v>23.4146728515625</v>
      </c>
      <c r="K22" s="6">
        <v>81.667854309082031</v>
      </c>
      <c r="L22" s="6">
        <v>22.070928573608398</v>
      </c>
      <c r="M22" s="6">
        <v>167.28643798828125</v>
      </c>
      <c r="N22" s="6">
        <v>739.94403076171875</v>
      </c>
      <c r="O22" s="6">
        <v>13.258111953735352</v>
      </c>
      <c r="P22" s="6">
        <v>10.450000762939453</v>
      </c>
      <c r="Q22" s="6">
        <v>65.364585876464844</v>
      </c>
      <c r="R22" s="6">
        <v>11</v>
      </c>
      <c r="S22" s="6">
        <v>7</v>
      </c>
      <c r="T22" s="6">
        <v>2062.043701171875</v>
      </c>
    </row>
    <row r="23" spans="1:20" x14ac:dyDescent="0.45">
      <c r="A23" t="s">
        <v>137</v>
      </c>
      <c r="B23" t="s">
        <v>96</v>
      </c>
      <c r="C23" s="6">
        <v>122324.6953125</v>
      </c>
      <c r="D23" s="6">
        <v>36563.45703125</v>
      </c>
      <c r="E23" s="6">
        <v>219274.828125</v>
      </c>
      <c r="F23" s="6">
        <v>32780.44140625</v>
      </c>
      <c r="G23" s="6">
        <v>6163.62255859375</v>
      </c>
      <c r="H23" s="6">
        <v>125272.28125</v>
      </c>
      <c r="I23" s="6">
        <v>20820.21875</v>
      </c>
      <c r="J23" s="6">
        <v>9931.8349609375</v>
      </c>
      <c r="K23" s="6">
        <v>78574.375</v>
      </c>
      <c r="L23" s="6">
        <v>8682.193359375</v>
      </c>
      <c r="M23" s="6">
        <v>270102.09375</v>
      </c>
      <c r="N23" s="6">
        <v>136865.640625</v>
      </c>
      <c r="O23" s="6">
        <v>461568.125</v>
      </c>
      <c r="P23" s="6">
        <v>274808.03125</v>
      </c>
      <c r="Q23" s="6">
        <v>5815.0341796875</v>
      </c>
      <c r="R23" s="6">
        <v>155947.578125</v>
      </c>
      <c r="S23" s="6">
        <v>28729.81640625</v>
      </c>
      <c r="T23" s="6">
        <v>520406.34375</v>
      </c>
    </row>
    <row r="24" spans="1:20" x14ac:dyDescent="0.45">
      <c r="A24" t="s">
        <v>137</v>
      </c>
      <c r="B24" t="s">
        <v>97</v>
      </c>
      <c r="C24" s="6">
        <v>15877.99609375</v>
      </c>
      <c r="D24" s="6">
        <v>43191.203125</v>
      </c>
      <c r="E24" s="6">
        <v>24517.595703125</v>
      </c>
      <c r="F24" s="6">
        <v>29072.064453125</v>
      </c>
      <c r="G24" s="6">
        <v>4740.48583984375</v>
      </c>
      <c r="H24" s="6">
        <v>11036.873046875</v>
      </c>
      <c r="I24" s="6">
        <v>7603.79638671875</v>
      </c>
      <c r="J24" s="6">
        <v>13323.3134765625</v>
      </c>
      <c r="K24" s="6">
        <v>49400.23046875</v>
      </c>
      <c r="L24" s="6">
        <v>12917.81640625</v>
      </c>
      <c r="M24" s="6">
        <v>124084.6640625</v>
      </c>
      <c r="N24" s="6">
        <v>22401.037109375</v>
      </c>
      <c r="O24" s="6">
        <v>82369.3984375</v>
      </c>
      <c r="P24" s="6">
        <v>46124.4765625</v>
      </c>
      <c r="Q24" s="6">
        <v>9263.8369140625</v>
      </c>
      <c r="R24" s="6">
        <v>38729.4921875</v>
      </c>
      <c r="S24" s="6">
        <v>18218.662109375</v>
      </c>
      <c r="T24" s="6">
        <v>116536.6796875</v>
      </c>
    </row>
    <row r="25" spans="1:20" x14ac:dyDescent="0.45">
      <c r="A25" t="s">
        <v>137</v>
      </c>
      <c r="B25" t="s">
        <v>158</v>
      </c>
      <c r="C25" s="6">
        <v>455.6390380859375</v>
      </c>
      <c r="D25" s="6">
        <v>1113.1146240234375</v>
      </c>
      <c r="E25" s="6">
        <v>391.49404907226563</v>
      </c>
      <c r="F25" s="6">
        <v>1004.5211181640625</v>
      </c>
      <c r="G25" s="6">
        <v>443.83233642578125</v>
      </c>
      <c r="H25" s="6">
        <v>968.084228515625</v>
      </c>
      <c r="I25" s="6">
        <v>698.5999755859375</v>
      </c>
      <c r="J25" s="6">
        <v>119.02417755126953</v>
      </c>
      <c r="K25" s="6">
        <v>989.47454833984375</v>
      </c>
      <c r="L25" s="6">
        <v>213.11973571777344</v>
      </c>
      <c r="M25" s="6">
        <v>1538.836181640625</v>
      </c>
      <c r="N25" s="6">
        <v>511</v>
      </c>
      <c r="O25" s="6">
        <v>4252.88916015625</v>
      </c>
      <c r="P25" s="6">
        <v>151.60000610351563</v>
      </c>
      <c r="Q25" s="6">
        <v>146.71868896484375</v>
      </c>
      <c r="R25" s="6">
        <v>116.75</v>
      </c>
      <c r="S25" s="6">
        <v>56.5</v>
      </c>
      <c r="T25" s="6">
        <v>490.51690673828125</v>
      </c>
    </row>
    <row r="26" spans="1:20" x14ac:dyDescent="0.45">
      <c r="A26" t="s">
        <v>104</v>
      </c>
      <c r="B26" t="s">
        <v>96</v>
      </c>
      <c r="C26" s="6">
        <v>52632.16015625</v>
      </c>
      <c r="D26" s="6">
        <v>14472.92578125</v>
      </c>
      <c r="E26" s="6">
        <v>15232.2646484375</v>
      </c>
      <c r="F26" s="6">
        <v>2506.298095703125</v>
      </c>
      <c r="G26" s="6">
        <v>2683.060302734375</v>
      </c>
      <c r="H26" s="6">
        <v>5031.89697265625</v>
      </c>
      <c r="I26" s="6">
        <v>22626.9296875</v>
      </c>
      <c r="J26" s="6">
        <v>10725.453125</v>
      </c>
      <c r="K26" s="6">
        <v>19079.765625</v>
      </c>
      <c r="L26" s="6">
        <v>758.10064697265625</v>
      </c>
      <c r="M26" s="6">
        <v>61500.3359375</v>
      </c>
      <c r="N26" s="6">
        <v>24627.6875</v>
      </c>
      <c r="O26" s="6">
        <v>130229.3828125</v>
      </c>
      <c r="P26" s="6">
        <v>258219.9375</v>
      </c>
      <c r="Q26" s="6">
        <v>5398.5478515625</v>
      </c>
      <c r="R26" s="6">
        <v>91538</v>
      </c>
      <c r="S26" s="6">
        <v>42795.87109375</v>
      </c>
      <c r="T26" s="6">
        <v>168913.4375</v>
      </c>
    </row>
    <row r="27" spans="1:20" x14ac:dyDescent="0.45">
      <c r="A27" t="s">
        <v>104</v>
      </c>
      <c r="B27" t="s">
        <v>97</v>
      </c>
      <c r="C27" s="6">
        <v>15917.7919921875</v>
      </c>
      <c r="D27" s="6">
        <v>11069.029296875</v>
      </c>
      <c r="E27" s="6">
        <v>11877.86328125</v>
      </c>
      <c r="F27" s="6">
        <v>4416.72265625</v>
      </c>
      <c r="G27" s="6">
        <v>1750.847900390625</v>
      </c>
      <c r="H27" s="6">
        <v>19407.474609375</v>
      </c>
      <c r="I27" s="6">
        <v>2939.959716796875</v>
      </c>
      <c r="J27" s="6">
        <v>3038.7958984375</v>
      </c>
      <c r="K27" s="6">
        <v>11049.1455078125</v>
      </c>
      <c r="L27" s="6">
        <v>8505.146484375</v>
      </c>
      <c r="M27" s="6">
        <v>86549.078125</v>
      </c>
      <c r="N27" s="6">
        <v>13633.4677734375</v>
      </c>
      <c r="O27" s="6">
        <v>6789.57275390625</v>
      </c>
      <c r="P27" s="6">
        <v>10704.103515625</v>
      </c>
      <c r="Q27" s="6">
        <v>2421.615478515625</v>
      </c>
      <c r="R27" s="6">
        <v>44571.33984375</v>
      </c>
      <c r="S27" s="6">
        <v>3734.21875</v>
      </c>
      <c r="T27" s="6">
        <v>43064.625</v>
      </c>
    </row>
    <row r="28" spans="1:20" x14ac:dyDescent="0.45">
      <c r="A28" t="s">
        <v>104</v>
      </c>
      <c r="B28" t="s">
        <v>158</v>
      </c>
      <c r="C28" s="6">
        <v>674.14996337890625</v>
      </c>
      <c r="D28" s="6">
        <v>4293.27001953125</v>
      </c>
      <c r="E28" s="6">
        <v>231.53335571289063</v>
      </c>
      <c r="F28" s="6">
        <v>1020.9937133789063</v>
      </c>
      <c r="G28" s="6">
        <v>1245.75341796875</v>
      </c>
      <c r="H28" s="6">
        <v>1090.9583740234375</v>
      </c>
      <c r="I28" s="6">
        <v>5.371152400970459</v>
      </c>
      <c r="J28" s="6">
        <v>16.432123184204102</v>
      </c>
      <c r="K28" s="6">
        <v>536.49066162109375</v>
      </c>
      <c r="L28" s="6">
        <v>1682.4649658203125</v>
      </c>
      <c r="M28" s="6">
        <v>1725.294189453125</v>
      </c>
      <c r="N28" s="6">
        <v>391.02871704101563</v>
      </c>
      <c r="O28" s="6">
        <v>158.70372009277344</v>
      </c>
      <c r="P28" s="6">
        <v>174.14688110351563</v>
      </c>
      <c r="Q28" s="6">
        <v>18.480209350585938</v>
      </c>
      <c r="R28" s="6">
        <v>433.62503051757813</v>
      </c>
      <c r="S28" s="6">
        <v>15.75</v>
      </c>
      <c r="T28" s="6">
        <v>742.35186767578125</v>
      </c>
    </row>
    <row r="29" spans="1:20" x14ac:dyDescent="0.45">
      <c r="A29" t="s">
        <v>105</v>
      </c>
      <c r="B29" t="s">
        <v>96</v>
      </c>
      <c r="C29" s="6">
        <v>9813.0087890625</v>
      </c>
      <c r="D29" s="6">
        <v>1266.26416015625</v>
      </c>
      <c r="E29" s="6">
        <v>4235.369140625</v>
      </c>
      <c r="F29" s="6">
        <v>886.58251953125</v>
      </c>
      <c r="G29" s="6"/>
      <c r="H29" s="6">
        <v>588.36431884765625</v>
      </c>
      <c r="I29" s="6">
        <v>326.36465454101563</v>
      </c>
      <c r="J29" s="6">
        <v>636.90869140625</v>
      </c>
      <c r="K29" s="6">
        <v>355.28213500976563</v>
      </c>
      <c r="L29" s="6">
        <v>1895.5</v>
      </c>
      <c r="M29" s="6">
        <v>18089.02734375</v>
      </c>
      <c r="N29" s="6">
        <v>10581.255859375</v>
      </c>
      <c r="O29" s="6">
        <v>44542.41796875</v>
      </c>
      <c r="P29" s="6">
        <v>55858.48828125</v>
      </c>
      <c r="Q29" s="6">
        <v>4070.15087890625</v>
      </c>
      <c r="R29" s="6">
        <v>37277.61328125</v>
      </c>
      <c r="S29" s="6">
        <v>1860.7520751953125</v>
      </c>
      <c r="T29" s="6">
        <v>41300.99609375</v>
      </c>
    </row>
    <row r="30" spans="1:20" x14ac:dyDescent="0.45">
      <c r="A30" t="s">
        <v>105</v>
      </c>
      <c r="B30" t="s">
        <v>97</v>
      </c>
      <c r="C30" s="6">
        <v>332.82965087890625</v>
      </c>
      <c r="D30" s="6">
        <v>456.6810302734375</v>
      </c>
      <c r="E30" s="6">
        <v>4105.07275390625</v>
      </c>
      <c r="F30" s="6">
        <v>1606.711669921875</v>
      </c>
      <c r="G30" s="6">
        <v>1625.809814453125</v>
      </c>
      <c r="H30" s="6">
        <v>1115.71630859375</v>
      </c>
      <c r="I30" s="6">
        <v>485.0177001953125</v>
      </c>
      <c r="J30" s="6">
        <v>677.84014892578125</v>
      </c>
      <c r="K30" s="6">
        <v>351.4722900390625</v>
      </c>
      <c r="L30" s="6">
        <v>237.30293273925781</v>
      </c>
      <c r="M30" s="6">
        <v>1606.50439453125</v>
      </c>
      <c r="N30" s="6">
        <v>6017.11083984375</v>
      </c>
      <c r="O30" s="6">
        <v>750.14654541015625</v>
      </c>
      <c r="P30" s="6">
        <v>1488.9705810546875</v>
      </c>
      <c r="Q30" s="6">
        <v>378.23892211914063</v>
      </c>
      <c r="R30" s="6">
        <v>381.97116088867188</v>
      </c>
      <c r="S30" s="6">
        <v>103.85269165039063</v>
      </c>
      <c r="T30" s="6">
        <v>9501.2197265625</v>
      </c>
    </row>
    <row r="31" spans="1:20" x14ac:dyDescent="0.45">
      <c r="A31" t="s">
        <v>105</v>
      </c>
      <c r="B31" t="s">
        <v>158</v>
      </c>
      <c r="C31" s="6">
        <v>43.476207733154297</v>
      </c>
      <c r="D31" s="6">
        <v>141.60646057128906</v>
      </c>
      <c r="E31" s="6">
        <v>4.8084397315979004</v>
      </c>
      <c r="F31" s="6">
        <v>1044.7318115234375</v>
      </c>
      <c r="G31" s="6">
        <v>787.16656494140625</v>
      </c>
      <c r="H31" s="6">
        <v>192.40373229980469</v>
      </c>
      <c r="I31" s="6">
        <v>50.266799926757813</v>
      </c>
      <c r="J31" s="6">
        <v>106.14018249511719</v>
      </c>
      <c r="K31" s="6">
        <v>52.983901977539063</v>
      </c>
      <c r="L31" s="6">
        <v>20.744102478027344</v>
      </c>
      <c r="M31" s="6">
        <v>459.18499755859375</v>
      </c>
      <c r="N31" s="6"/>
      <c r="O31" s="6">
        <v>65.666664123535156</v>
      </c>
      <c r="P31" s="6"/>
      <c r="Q31" s="6">
        <v>2.75</v>
      </c>
      <c r="R31" s="6">
        <v>9.5833339691162109</v>
      </c>
      <c r="S31" s="6"/>
      <c r="T31" s="6"/>
    </row>
    <row r="32" spans="1:20" x14ac:dyDescent="0.45">
      <c r="A32" t="s">
        <v>138</v>
      </c>
      <c r="B32" t="s">
        <v>96</v>
      </c>
      <c r="C32" s="6">
        <v>24307.4765625</v>
      </c>
      <c r="D32" s="6">
        <v>18552.890625</v>
      </c>
      <c r="E32" s="6">
        <v>29625.94140625</v>
      </c>
      <c r="F32" s="6">
        <v>1182.4854736328125</v>
      </c>
      <c r="G32" s="6">
        <v>997.987548828125</v>
      </c>
      <c r="H32" s="6">
        <v>4447.6875</v>
      </c>
      <c r="I32" s="6">
        <v>4285.82421875</v>
      </c>
      <c r="J32" s="6">
        <v>5250.76904296875</v>
      </c>
      <c r="K32" s="6">
        <v>1431.1168212890625</v>
      </c>
      <c r="L32" s="6">
        <v>304.76528930664063</v>
      </c>
      <c r="M32" s="6">
        <v>75588.9296875</v>
      </c>
      <c r="N32" s="6">
        <v>27711.48046875</v>
      </c>
      <c r="O32" s="6">
        <v>62213.125</v>
      </c>
      <c r="P32" s="6">
        <v>140069.671875</v>
      </c>
      <c r="Q32" s="6">
        <v>2664.9755859375</v>
      </c>
      <c r="R32" s="6">
        <v>12623.5380859375</v>
      </c>
      <c r="S32" s="6">
        <v>5838.36279296875</v>
      </c>
      <c r="T32" s="6">
        <v>78972.9140625</v>
      </c>
    </row>
    <row r="33" spans="1:20" x14ac:dyDescent="0.45">
      <c r="A33" t="s">
        <v>138</v>
      </c>
      <c r="B33" t="s">
        <v>97</v>
      </c>
      <c r="C33" s="6">
        <v>4215.50244140625</v>
      </c>
      <c r="D33" s="6">
        <v>465.85626220703125</v>
      </c>
      <c r="E33" s="6">
        <v>915.17059326171875</v>
      </c>
      <c r="F33" s="6">
        <v>897.474853515625</v>
      </c>
      <c r="G33" s="6">
        <v>55.061569213867188</v>
      </c>
      <c r="H33" s="6">
        <v>746.78094482421875</v>
      </c>
      <c r="I33" s="6">
        <v>617.2935791015625</v>
      </c>
      <c r="J33" s="6">
        <v>764.8011474609375</v>
      </c>
      <c r="K33" s="6">
        <v>825.790283203125</v>
      </c>
      <c r="L33" s="6">
        <v>50.983730316162109</v>
      </c>
      <c r="M33" s="6">
        <v>5060.83154296875</v>
      </c>
      <c r="N33" s="6">
        <v>8131.3408203125</v>
      </c>
      <c r="O33" s="6">
        <v>637.42626953125</v>
      </c>
      <c r="P33" s="6">
        <v>2368.242919921875</v>
      </c>
      <c r="Q33" s="6">
        <v>884.0015869140625</v>
      </c>
      <c r="R33" s="6">
        <v>10292.763671875</v>
      </c>
      <c r="S33" s="6">
        <v>122.04357147216797</v>
      </c>
      <c r="T33" s="6">
        <v>2271.238037109375</v>
      </c>
    </row>
    <row r="34" spans="1:20" x14ac:dyDescent="0.45">
      <c r="A34" t="s">
        <v>138</v>
      </c>
      <c r="B34" t="s">
        <v>158</v>
      </c>
      <c r="C34" s="6">
        <v>46.344898223876953</v>
      </c>
      <c r="D34" s="6">
        <v>2</v>
      </c>
      <c r="E34" s="6"/>
      <c r="F34" s="6">
        <v>122.86324310302734</v>
      </c>
      <c r="G34" s="6">
        <v>34.414016723632813</v>
      </c>
      <c r="H34" s="6">
        <v>21.282302856445313</v>
      </c>
      <c r="I34" s="6">
        <v>48.826725006103516</v>
      </c>
      <c r="J34" s="6">
        <v>80.826133728027344</v>
      </c>
      <c r="K34" s="6"/>
      <c r="L34" s="6">
        <v>1</v>
      </c>
      <c r="M34" s="6">
        <v>80.612785339355469</v>
      </c>
      <c r="N34" s="6">
        <v>38.708335876464844</v>
      </c>
      <c r="O34" s="6"/>
      <c r="P34" s="6"/>
      <c r="Q34" s="6"/>
      <c r="R34" s="6"/>
      <c r="S34" s="6"/>
      <c r="T34" s="6">
        <v>5.25</v>
      </c>
    </row>
    <row r="35" spans="1:20" x14ac:dyDescent="0.45">
      <c r="A35" t="s">
        <v>139</v>
      </c>
      <c r="B35" t="s">
        <v>96</v>
      </c>
      <c r="C35" s="6">
        <v>26300.703125</v>
      </c>
      <c r="D35" s="6"/>
      <c r="E35" s="6">
        <v>10843.93359375</v>
      </c>
      <c r="F35" s="6">
        <v>1692.96484375</v>
      </c>
      <c r="G35" s="6">
        <v>649.5001220703125</v>
      </c>
      <c r="H35" s="6">
        <v>14408.224609375</v>
      </c>
      <c r="I35" s="6">
        <v>2217.91748046875</v>
      </c>
      <c r="J35" s="6">
        <v>444.30499267578125</v>
      </c>
      <c r="K35" s="6">
        <v>2093.91357421875</v>
      </c>
      <c r="L35" s="6">
        <v>262.8297119140625</v>
      </c>
      <c r="M35" s="6">
        <v>33293.49609375</v>
      </c>
      <c r="N35" s="6">
        <v>22842.05078125</v>
      </c>
      <c r="O35" s="6">
        <v>138239.25</v>
      </c>
      <c r="P35" s="6">
        <v>216877.265625</v>
      </c>
      <c r="Q35" s="6">
        <v>5011.44921875</v>
      </c>
      <c r="R35" s="6">
        <v>67943.640625</v>
      </c>
      <c r="S35" s="6">
        <v>32581.6484375</v>
      </c>
      <c r="T35" s="6">
        <v>48744.875</v>
      </c>
    </row>
    <row r="36" spans="1:20" x14ac:dyDescent="0.45">
      <c r="A36" t="s">
        <v>139</v>
      </c>
      <c r="B36" t="s">
        <v>97</v>
      </c>
      <c r="C36" s="6">
        <v>7933.3330078125</v>
      </c>
      <c r="D36" s="6"/>
      <c r="E36" s="6">
        <v>70.925796508789063</v>
      </c>
      <c r="F36" s="6">
        <v>1241.1402587890625</v>
      </c>
      <c r="G36" s="6">
        <v>58.986988067626953</v>
      </c>
      <c r="H36" s="6">
        <v>1340.1634521484375</v>
      </c>
      <c r="I36" s="6">
        <v>2308.60546875</v>
      </c>
      <c r="J36" s="6">
        <v>1119.6824951171875</v>
      </c>
      <c r="K36" s="6">
        <v>576.3087158203125</v>
      </c>
      <c r="L36" s="6">
        <v>13172.9677734375</v>
      </c>
      <c r="M36" s="6">
        <v>2509.994873046875</v>
      </c>
      <c r="N36" s="6">
        <v>4443.134765625</v>
      </c>
      <c r="O36" s="6">
        <v>3202.759765625</v>
      </c>
      <c r="P36" s="6">
        <v>5048.16357421875</v>
      </c>
      <c r="Q36" s="6">
        <v>538.21246337890625</v>
      </c>
      <c r="R36" s="6">
        <v>2070.532470703125</v>
      </c>
      <c r="S36" s="6">
        <v>795.1119384765625</v>
      </c>
      <c r="T36" s="6">
        <v>42572.99609375</v>
      </c>
    </row>
    <row r="37" spans="1:20" x14ac:dyDescent="0.45">
      <c r="A37" t="s">
        <v>139</v>
      </c>
      <c r="B37" t="s">
        <v>158</v>
      </c>
      <c r="C37" s="6">
        <v>75.750007629394531</v>
      </c>
      <c r="D37" s="6"/>
      <c r="E37" s="6">
        <v>90.096405029296875</v>
      </c>
      <c r="F37" s="6">
        <v>20.722223281860352</v>
      </c>
      <c r="G37" s="6">
        <v>1</v>
      </c>
      <c r="H37" s="6">
        <v>543.58331298828125</v>
      </c>
      <c r="I37" s="6">
        <v>27.041667938232422</v>
      </c>
      <c r="J37" s="6">
        <v>357.33578491210938</v>
      </c>
      <c r="K37" s="6">
        <v>17.791667938232422</v>
      </c>
      <c r="L37" s="6">
        <v>1019.6083984375</v>
      </c>
      <c r="M37" s="6">
        <v>245.05686950683594</v>
      </c>
      <c r="N37" s="6">
        <v>554.125</v>
      </c>
      <c r="O37" s="6">
        <v>96.125007629394531</v>
      </c>
      <c r="P37" s="6">
        <v>3</v>
      </c>
      <c r="Q37" s="6">
        <v>9.792384147644043</v>
      </c>
      <c r="R37" s="6"/>
      <c r="S37" s="6">
        <v>18.583333969116211</v>
      </c>
      <c r="T37" s="6">
        <v>55.812660217285156</v>
      </c>
    </row>
    <row r="38" spans="1:20" x14ac:dyDescent="0.45">
      <c r="A38" t="s">
        <v>107</v>
      </c>
      <c r="B38" t="s">
        <v>96</v>
      </c>
      <c r="C38" s="6">
        <v>177615.796875</v>
      </c>
      <c r="D38" s="6">
        <v>79441.1171875</v>
      </c>
      <c r="E38" s="6">
        <v>133316.703125</v>
      </c>
      <c r="F38" s="6">
        <v>59888.59375</v>
      </c>
      <c r="G38" s="6">
        <v>5001.03466796875</v>
      </c>
      <c r="H38" s="6">
        <v>13005.12890625</v>
      </c>
      <c r="I38" s="6">
        <v>8331.8515625</v>
      </c>
      <c r="J38" s="6">
        <v>16011.693359375</v>
      </c>
      <c r="K38" s="6">
        <v>13975.7294921875</v>
      </c>
      <c r="L38" s="6">
        <v>19482.12109375</v>
      </c>
      <c r="M38" s="6">
        <v>233520.625</v>
      </c>
      <c r="N38" s="6">
        <v>56664.0234375</v>
      </c>
      <c r="O38" s="6">
        <v>199680.890625</v>
      </c>
      <c r="P38" s="6">
        <v>401513.21875</v>
      </c>
      <c r="Q38" s="6">
        <v>92331.015625</v>
      </c>
      <c r="R38" s="6">
        <v>147770.65625</v>
      </c>
      <c r="S38" s="6">
        <v>55314.5</v>
      </c>
      <c r="T38" s="6">
        <v>254778.625</v>
      </c>
    </row>
    <row r="39" spans="1:20" x14ac:dyDescent="0.45">
      <c r="A39" t="s">
        <v>107</v>
      </c>
      <c r="B39" t="s">
        <v>97</v>
      </c>
      <c r="C39" s="6">
        <v>8124.77490234375</v>
      </c>
      <c r="D39" s="6"/>
      <c r="E39" s="6">
        <v>19247.265625</v>
      </c>
      <c r="F39" s="6">
        <v>938.4375</v>
      </c>
      <c r="G39" s="6">
        <v>1293.3541259765625</v>
      </c>
      <c r="H39" s="6">
        <v>2701.75537109375</v>
      </c>
      <c r="I39" s="6">
        <v>1669.5201416015625</v>
      </c>
      <c r="J39" s="6">
        <v>300.67446899414063</v>
      </c>
      <c r="K39" s="6">
        <v>12373.158203125</v>
      </c>
      <c r="L39" s="6">
        <v>2047.1885986328125</v>
      </c>
      <c r="M39" s="6">
        <v>18295.73828125</v>
      </c>
      <c r="N39" s="6">
        <v>71030.578125</v>
      </c>
      <c r="O39" s="6">
        <v>48239.7421875</v>
      </c>
      <c r="P39" s="6">
        <v>49578.5546875</v>
      </c>
      <c r="Q39" s="6">
        <v>5680.98095703125</v>
      </c>
      <c r="R39" s="6">
        <v>6911.41650390625</v>
      </c>
      <c r="S39" s="6">
        <v>41747.86328125</v>
      </c>
      <c r="T39" s="6">
        <v>17662.537109375</v>
      </c>
    </row>
    <row r="40" spans="1:20" x14ac:dyDescent="0.45">
      <c r="A40" t="s">
        <v>107</v>
      </c>
      <c r="B40" t="s">
        <v>158</v>
      </c>
      <c r="C40" s="6">
        <v>1574.2999267578125</v>
      </c>
      <c r="D40" s="6">
        <v>78.166473388671875</v>
      </c>
      <c r="E40" s="6">
        <v>751.92523193359375</v>
      </c>
      <c r="F40" s="6">
        <v>193.19509887695313</v>
      </c>
      <c r="G40" s="6">
        <v>135.66055297851563</v>
      </c>
      <c r="H40" s="6">
        <v>252.650390625</v>
      </c>
      <c r="I40" s="6">
        <v>75.047218322753906</v>
      </c>
      <c r="J40" s="6">
        <v>122.10281372070313</v>
      </c>
      <c r="K40" s="6">
        <v>345.3115234375</v>
      </c>
      <c r="L40" s="6">
        <v>576.52459716796875</v>
      </c>
      <c r="M40" s="6">
        <v>819.7513427734375</v>
      </c>
      <c r="N40" s="6">
        <v>332.60000610351563</v>
      </c>
      <c r="O40" s="6">
        <v>136.93055725097656</v>
      </c>
      <c r="P40" s="6">
        <v>43.5</v>
      </c>
      <c r="Q40" s="6">
        <v>535.47906494140625</v>
      </c>
      <c r="R40" s="6">
        <v>103</v>
      </c>
      <c r="S40" s="6">
        <v>622.92919921875</v>
      </c>
      <c r="T40" s="6">
        <v>13648.4765625</v>
      </c>
    </row>
    <row r="41" spans="1:20" x14ac:dyDescent="0.45">
      <c r="A41" t="s">
        <v>108</v>
      </c>
      <c r="B41" t="s">
        <v>96</v>
      </c>
      <c r="C41" s="6">
        <v>85368.4921875</v>
      </c>
      <c r="D41" s="6">
        <v>40293.33984375</v>
      </c>
      <c r="E41" s="6">
        <v>19301.583984375</v>
      </c>
      <c r="F41" s="6">
        <v>6896.25</v>
      </c>
      <c r="G41" s="6">
        <v>1659.2918701171875</v>
      </c>
      <c r="H41" s="6">
        <v>9198.091796875</v>
      </c>
      <c r="I41" s="6">
        <v>3954.73388671875</v>
      </c>
      <c r="J41" s="6">
        <v>1237.24365234375</v>
      </c>
      <c r="K41" s="6">
        <v>32989.0234375</v>
      </c>
      <c r="L41" s="6">
        <v>1428.6820068359375</v>
      </c>
      <c r="M41" s="6">
        <v>46678.63671875</v>
      </c>
      <c r="N41" s="6">
        <v>43718.0390625</v>
      </c>
      <c r="O41" s="6">
        <v>59540.4921875</v>
      </c>
      <c r="P41" s="6">
        <v>128584.046875</v>
      </c>
      <c r="Q41" s="6">
        <v>6246.9130859375</v>
      </c>
      <c r="R41" s="6">
        <v>78390.5</v>
      </c>
      <c r="S41" s="6">
        <v>10727.728515625</v>
      </c>
      <c r="T41" s="6">
        <v>225788.34375</v>
      </c>
    </row>
    <row r="42" spans="1:20" x14ac:dyDescent="0.45">
      <c r="A42" t="s">
        <v>108</v>
      </c>
      <c r="B42" t="s">
        <v>97</v>
      </c>
      <c r="C42" s="6">
        <v>38563.91015625</v>
      </c>
      <c r="D42" s="6">
        <v>5094.95849609375</v>
      </c>
      <c r="E42" s="6">
        <v>10427.8232421875</v>
      </c>
      <c r="F42" s="6">
        <v>7889.1806640625</v>
      </c>
      <c r="G42" s="6">
        <v>2294.922119140625</v>
      </c>
      <c r="H42" s="6">
        <v>3215.3125</v>
      </c>
      <c r="I42" s="6">
        <v>2619.021484375</v>
      </c>
      <c r="J42" s="6">
        <v>7977.099609375</v>
      </c>
      <c r="K42" s="6">
        <v>5968.03955078125</v>
      </c>
      <c r="L42" s="6">
        <v>1141.8580322265625</v>
      </c>
      <c r="M42" s="6">
        <v>19554.33984375</v>
      </c>
      <c r="N42" s="6">
        <v>26098.5234375</v>
      </c>
      <c r="O42" s="6">
        <v>17690.2421875</v>
      </c>
      <c r="P42" s="6">
        <v>40836.359375</v>
      </c>
      <c r="Q42" s="6">
        <v>3551.739990234375</v>
      </c>
      <c r="R42" s="6">
        <v>35583.140625</v>
      </c>
      <c r="S42" s="6">
        <v>16356.4453125</v>
      </c>
      <c r="T42" s="6">
        <v>36648.41015625</v>
      </c>
    </row>
    <row r="43" spans="1:20" x14ac:dyDescent="0.45">
      <c r="A43" t="s">
        <v>108</v>
      </c>
      <c r="B43" t="s">
        <v>158</v>
      </c>
      <c r="C43" s="6">
        <v>1290.3900146484375</v>
      </c>
      <c r="D43" s="6">
        <v>241.26078796386719</v>
      </c>
      <c r="E43" s="6">
        <v>52.159278869628906</v>
      </c>
      <c r="F43" s="6">
        <v>67.333328247070313</v>
      </c>
      <c r="G43" s="6">
        <v>34.412422180175781</v>
      </c>
      <c r="H43" s="6">
        <v>106.38641357421875</v>
      </c>
      <c r="I43" s="6">
        <v>170.05311584472656</v>
      </c>
      <c r="J43" s="6">
        <v>77</v>
      </c>
      <c r="K43" s="6">
        <v>69.667678833007813</v>
      </c>
      <c r="L43" s="6">
        <v>2621.213134765625</v>
      </c>
      <c r="M43" s="6">
        <v>1313.435546875</v>
      </c>
      <c r="N43" s="6">
        <v>2294.51025390625</v>
      </c>
      <c r="O43" s="6">
        <v>237.83332824707031</v>
      </c>
      <c r="P43" s="6">
        <v>3978.169921875</v>
      </c>
      <c r="Q43" s="6">
        <v>3537.31103515625</v>
      </c>
      <c r="R43" s="6">
        <v>69</v>
      </c>
      <c r="S43" s="6">
        <v>1851.2525634765625</v>
      </c>
      <c r="T43" s="6">
        <v>3378.119873046875</v>
      </c>
    </row>
    <row r="44" spans="1:20" x14ac:dyDescent="0.45">
      <c r="A44" t="s">
        <v>109</v>
      </c>
      <c r="B44" t="s">
        <v>96</v>
      </c>
      <c r="C44" s="6">
        <v>173575.1875</v>
      </c>
      <c r="D44" s="6">
        <v>12518.60546875</v>
      </c>
      <c r="E44" s="6">
        <v>59734.63671875</v>
      </c>
      <c r="F44" s="6">
        <v>21269.869140625</v>
      </c>
      <c r="G44" s="6">
        <v>7134.03125</v>
      </c>
      <c r="H44" s="6">
        <v>24936.017578125</v>
      </c>
      <c r="I44" s="6">
        <v>55525.94140625</v>
      </c>
      <c r="J44" s="6">
        <v>55537.70703125</v>
      </c>
      <c r="K44" s="6">
        <v>12275.91015625</v>
      </c>
      <c r="L44" s="6">
        <v>8413.9599609375</v>
      </c>
      <c r="M44" s="6">
        <v>95196.609375</v>
      </c>
      <c r="N44" s="6">
        <v>110070.1171875</v>
      </c>
      <c r="O44" s="6">
        <v>204905.1875</v>
      </c>
      <c r="P44" s="6">
        <v>725458.125</v>
      </c>
      <c r="Q44" s="6">
        <v>11938.515625</v>
      </c>
      <c r="R44" s="6">
        <v>202164.6875</v>
      </c>
      <c r="S44" s="6">
        <v>42729.8984375</v>
      </c>
      <c r="T44" s="6">
        <v>209344.109375</v>
      </c>
    </row>
    <row r="45" spans="1:20" x14ac:dyDescent="0.45">
      <c r="A45" t="s">
        <v>109</v>
      </c>
      <c r="B45" t="s">
        <v>97</v>
      </c>
      <c r="C45" s="6">
        <v>12467.998046875</v>
      </c>
      <c r="D45" s="6">
        <v>203.61418151855469</v>
      </c>
      <c r="E45" s="6">
        <v>5130.955078125</v>
      </c>
      <c r="F45" s="6">
        <v>2047.1717529296875</v>
      </c>
      <c r="G45" s="6">
        <v>458.5362548828125</v>
      </c>
      <c r="H45" s="6">
        <v>8394.40234375</v>
      </c>
      <c r="I45" s="6">
        <v>1743.943115234375</v>
      </c>
      <c r="J45" s="6">
        <v>2895.04150390625</v>
      </c>
      <c r="K45" s="6">
        <v>6107.888671875</v>
      </c>
      <c r="L45" s="6">
        <v>344.75540161132813</v>
      </c>
      <c r="M45" s="6">
        <v>9174.828125</v>
      </c>
      <c r="N45" s="6">
        <v>20134.021484375</v>
      </c>
      <c r="O45" s="6">
        <v>32844</v>
      </c>
      <c r="P45" s="6">
        <v>18674.0390625</v>
      </c>
      <c r="Q45" s="6">
        <v>31941.68359375</v>
      </c>
      <c r="R45" s="6">
        <v>8722.7607421875</v>
      </c>
      <c r="S45" s="6">
        <v>10196.05078125</v>
      </c>
      <c r="T45" s="6">
        <v>9649.49609375</v>
      </c>
    </row>
    <row r="46" spans="1:20" x14ac:dyDescent="0.45">
      <c r="A46" t="s">
        <v>109</v>
      </c>
      <c r="B46" t="s">
        <v>158</v>
      </c>
      <c r="C46" s="6">
        <v>281.44461059570313</v>
      </c>
      <c r="D46" s="6">
        <v>40.900001525878906</v>
      </c>
      <c r="E46" s="6">
        <v>4328.52734375</v>
      </c>
      <c r="F46" s="6">
        <v>201.83241271972656</v>
      </c>
      <c r="G46" s="6">
        <v>111.50639343261719</v>
      </c>
      <c r="H46" s="6">
        <v>229.0780029296875</v>
      </c>
      <c r="I46" s="6">
        <v>63.501274108886719</v>
      </c>
      <c r="J46" s="6">
        <v>93.481391906738281</v>
      </c>
      <c r="K46" s="6">
        <v>99.430793762207031</v>
      </c>
      <c r="L46" s="6">
        <v>33.532447814941406</v>
      </c>
      <c r="M46" s="6">
        <v>2744.48828125</v>
      </c>
      <c r="N46" s="6">
        <v>196</v>
      </c>
      <c r="O46" s="6">
        <v>38</v>
      </c>
      <c r="P46" s="6">
        <v>23.5</v>
      </c>
      <c r="Q46" s="6">
        <v>732.6016845703125</v>
      </c>
      <c r="R46" s="6">
        <v>13.25</v>
      </c>
      <c r="S46" s="6">
        <v>1085.7900390625</v>
      </c>
      <c r="T46" s="6">
        <v>1244.4385986328125</v>
      </c>
    </row>
    <row r="47" spans="1:20" x14ac:dyDescent="0.45">
      <c r="A47" t="s">
        <v>110</v>
      </c>
      <c r="B47" t="s">
        <v>96</v>
      </c>
      <c r="C47" s="6">
        <v>414248.09375</v>
      </c>
      <c r="D47" s="6">
        <v>72954.34375</v>
      </c>
      <c r="E47" s="6">
        <v>248422.0625</v>
      </c>
      <c r="F47" s="6">
        <v>59597.22265625</v>
      </c>
      <c r="G47" s="6">
        <v>20282.716796875</v>
      </c>
      <c r="H47" s="6">
        <v>259125.390625</v>
      </c>
      <c r="I47" s="6">
        <v>7048.4697265625</v>
      </c>
      <c r="J47" s="6">
        <v>46604.1015625</v>
      </c>
      <c r="K47" s="6">
        <v>76958.8984375</v>
      </c>
      <c r="L47" s="6">
        <v>13257.171875</v>
      </c>
      <c r="M47" s="6">
        <v>668664.375</v>
      </c>
      <c r="N47" s="6">
        <v>247704.15625</v>
      </c>
      <c r="O47" s="6">
        <v>578510.0625</v>
      </c>
      <c r="P47" s="6">
        <v>1302927.25</v>
      </c>
      <c r="Q47" s="6">
        <v>142020.140625</v>
      </c>
      <c r="R47" s="6">
        <v>484043.9375</v>
      </c>
      <c r="S47" s="6">
        <v>77591.2421875</v>
      </c>
      <c r="T47" s="6">
        <v>1487490.875</v>
      </c>
    </row>
    <row r="48" spans="1:20" x14ac:dyDescent="0.45">
      <c r="A48" t="s">
        <v>110</v>
      </c>
      <c r="B48" t="s">
        <v>97</v>
      </c>
      <c r="C48" s="6">
        <v>187107.109375</v>
      </c>
      <c r="D48" s="6">
        <v>70569.796875</v>
      </c>
      <c r="E48" s="6">
        <v>75844.0625</v>
      </c>
      <c r="F48" s="6">
        <v>28860.796875</v>
      </c>
      <c r="G48" s="6">
        <v>32051.751953125</v>
      </c>
      <c r="H48" s="6">
        <v>16422.21484375</v>
      </c>
      <c r="I48" s="6">
        <v>25549.228515625</v>
      </c>
      <c r="J48" s="6">
        <v>4833</v>
      </c>
      <c r="K48" s="6">
        <v>45178.15234375</v>
      </c>
      <c r="L48" s="6">
        <v>11907.580078125</v>
      </c>
      <c r="M48" s="6">
        <v>189971.65625</v>
      </c>
      <c r="N48" s="6">
        <v>309167.25</v>
      </c>
      <c r="O48" s="6">
        <v>184002.71875</v>
      </c>
      <c r="P48" s="6">
        <v>111989.25</v>
      </c>
      <c r="Q48" s="6">
        <v>34733.92578125</v>
      </c>
      <c r="R48" s="6">
        <v>80187.625</v>
      </c>
      <c r="S48" s="6">
        <v>22634.529296875</v>
      </c>
      <c r="T48" s="6">
        <v>217795.125</v>
      </c>
    </row>
    <row r="49" spans="1:20" x14ac:dyDescent="0.45">
      <c r="A49" t="s">
        <v>110</v>
      </c>
      <c r="B49" t="s">
        <v>158</v>
      </c>
      <c r="C49" s="6">
        <v>1388.1754150390625</v>
      </c>
      <c r="D49" s="6">
        <v>515.599365234375</v>
      </c>
      <c r="E49" s="6">
        <v>427.44808959960938</v>
      </c>
      <c r="F49" s="6">
        <v>1079.5</v>
      </c>
      <c r="G49" s="6">
        <v>455.66665649414063</v>
      </c>
      <c r="H49" s="6">
        <v>916.845947265625</v>
      </c>
      <c r="I49" s="6">
        <v>4759.9951171875</v>
      </c>
      <c r="J49" s="6">
        <v>279.56817626953125</v>
      </c>
      <c r="K49" s="6">
        <v>767.219970703125</v>
      </c>
      <c r="L49" s="6">
        <v>145.46662902832031</v>
      </c>
      <c r="M49" s="6">
        <v>8822.2060546875</v>
      </c>
      <c r="N49" s="6">
        <v>11029.2919921875</v>
      </c>
      <c r="O49" s="6">
        <v>1479.5</v>
      </c>
      <c r="P49" s="6">
        <v>934.7301025390625</v>
      </c>
      <c r="Q49" s="6">
        <v>836.40631103515625</v>
      </c>
      <c r="R49" s="6">
        <v>811.5789794921875</v>
      </c>
      <c r="S49" s="6">
        <v>1470.1646728515625</v>
      </c>
      <c r="T49" s="6">
        <v>1477.2203369140625</v>
      </c>
    </row>
    <row r="50" spans="1:20" x14ac:dyDescent="0.45">
      <c r="A50" t="s">
        <v>111</v>
      </c>
      <c r="B50" t="s">
        <v>96</v>
      </c>
      <c r="C50" s="6">
        <v>121824.109375</v>
      </c>
      <c r="D50" s="6">
        <v>5011.9287109375</v>
      </c>
      <c r="E50" s="6">
        <v>51256.44140625</v>
      </c>
      <c r="F50" s="6">
        <v>4791.126953125</v>
      </c>
      <c r="G50" s="6">
        <v>2525.666748046875</v>
      </c>
      <c r="H50" s="6">
        <v>4372.0009765625</v>
      </c>
      <c r="I50" s="6">
        <v>6755.42431640625</v>
      </c>
      <c r="J50" s="6"/>
      <c r="K50" s="6">
        <v>36662.6328125</v>
      </c>
      <c r="L50" s="6">
        <v>950.3658447265625</v>
      </c>
      <c r="M50" s="6">
        <v>56056.35546875</v>
      </c>
      <c r="N50" s="6">
        <v>52022.94921875</v>
      </c>
      <c r="O50" s="6">
        <v>118339.9296875</v>
      </c>
      <c r="P50" s="6">
        <v>283329.65625</v>
      </c>
      <c r="Q50" s="6">
        <v>7356.427734375</v>
      </c>
      <c r="R50" s="6">
        <v>60365.19140625</v>
      </c>
      <c r="S50" s="6">
        <v>24693.369140625</v>
      </c>
      <c r="T50" s="6">
        <v>185569.53125</v>
      </c>
    </row>
    <row r="51" spans="1:20" x14ac:dyDescent="0.45">
      <c r="A51" t="s">
        <v>111</v>
      </c>
      <c r="B51" t="s">
        <v>97</v>
      </c>
      <c r="C51" s="6">
        <v>33652.9375</v>
      </c>
      <c r="D51" s="6">
        <v>1460.01220703125</v>
      </c>
      <c r="E51" s="6">
        <v>7347.26025390625</v>
      </c>
      <c r="F51" s="6">
        <v>7442.60595703125</v>
      </c>
      <c r="G51" s="6">
        <v>588.20831298828125</v>
      </c>
      <c r="H51" s="6">
        <v>5974.6142578125</v>
      </c>
      <c r="I51" s="6">
        <v>4697.13330078125</v>
      </c>
      <c r="J51" s="6">
        <v>1905.672607421875</v>
      </c>
      <c r="K51" s="6">
        <v>4570.96337890625</v>
      </c>
      <c r="L51" s="6">
        <v>44.483737945556641</v>
      </c>
      <c r="M51" s="6">
        <v>17320.984375</v>
      </c>
      <c r="N51" s="6">
        <v>23600.078125</v>
      </c>
      <c r="O51" s="6">
        <v>31578.447265625</v>
      </c>
      <c r="P51" s="6">
        <v>35945.6328125</v>
      </c>
      <c r="Q51" s="6">
        <v>34327.27734375</v>
      </c>
      <c r="R51" s="6">
        <v>10709.482421875</v>
      </c>
      <c r="S51" s="6">
        <v>1233.531494140625</v>
      </c>
      <c r="T51" s="6">
        <v>107656.5546875</v>
      </c>
    </row>
    <row r="52" spans="1:20" x14ac:dyDescent="0.45">
      <c r="A52" t="s">
        <v>111</v>
      </c>
      <c r="B52" t="s">
        <v>158</v>
      </c>
      <c r="C52" s="6">
        <v>1674.2342529296875</v>
      </c>
      <c r="D52" s="6">
        <v>9069.6181640625</v>
      </c>
      <c r="E52" s="6">
        <v>738.7310791015625</v>
      </c>
      <c r="F52" s="6">
        <v>22.268028259277344</v>
      </c>
      <c r="G52" s="6">
        <v>6.6666665077209473</v>
      </c>
      <c r="H52" s="6">
        <v>29.412099838256836</v>
      </c>
      <c r="I52" s="6">
        <v>81.166664123535156</v>
      </c>
      <c r="J52" s="6">
        <v>589.96002197265625</v>
      </c>
      <c r="K52" s="6">
        <v>19.425926208496094</v>
      </c>
      <c r="L52" s="6">
        <v>149.74224853515625</v>
      </c>
      <c r="M52" s="6">
        <v>305.87289428710938</v>
      </c>
      <c r="N52" s="6">
        <v>5248.9755859375</v>
      </c>
      <c r="O52" s="6">
        <v>381.92437744140625</v>
      </c>
      <c r="P52" s="6">
        <v>229.70368957519531</v>
      </c>
      <c r="Q52" s="6">
        <v>217.3321533203125</v>
      </c>
      <c r="R52" s="6">
        <v>247.25</v>
      </c>
      <c r="S52" s="6">
        <v>2024.982666015625</v>
      </c>
      <c r="T52" s="6">
        <v>1738.01708984375</v>
      </c>
    </row>
    <row r="53" spans="1:20" x14ac:dyDescent="0.45">
      <c r="A53" t="s">
        <v>140</v>
      </c>
      <c r="B53" t="s">
        <v>96</v>
      </c>
      <c r="C53" s="6">
        <v>44638.85546875</v>
      </c>
      <c r="D53" s="6">
        <v>5774.3408203125</v>
      </c>
      <c r="E53" s="6">
        <v>24487.328125</v>
      </c>
      <c r="F53" s="6">
        <v>3735.479736328125</v>
      </c>
      <c r="G53" s="6">
        <v>625.3021240234375</v>
      </c>
      <c r="H53" s="6">
        <v>6092.73046875</v>
      </c>
      <c r="I53" s="6">
        <v>2116.561279296875</v>
      </c>
      <c r="J53" s="6">
        <v>4894.6416015625</v>
      </c>
      <c r="K53" s="6">
        <v>15033.4453125</v>
      </c>
      <c r="L53" s="6">
        <v>419</v>
      </c>
      <c r="M53" s="6">
        <v>33943.6875</v>
      </c>
      <c r="N53" s="6">
        <v>18128.86328125</v>
      </c>
      <c r="O53" s="6">
        <v>83557.015625</v>
      </c>
      <c r="P53" s="6">
        <v>278062.1875</v>
      </c>
      <c r="Q53" s="6">
        <v>2993.428955078125</v>
      </c>
      <c r="R53" s="6">
        <v>15998.25</v>
      </c>
      <c r="S53" s="6">
        <v>11258.5400390625</v>
      </c>
      <c r="T53" s="6">
        <v>183820.0625</v>
      </c>
    </row>
    <row r="54" spans="1:20" x14ac:dyDescent="0.45">
      <c r="A54" t="s">
        <v>140</v>
      </c>
      <c r="B54" t="s">
        <v>97</v>
      </c>
      <c r="C54" s="6">
        <v>111186.6015625</v>
      </c>
      <c r="D54" s="6">
        <v>47239.6640625</v>
      </c>
      <c r="E54" s="6">
        <v>61925.6953125</v>
      </c>
      <c r="F54" s="6">
        <v>5024.556640625</v>
      </c>
      <c r="G54" s="6">
        <v>1596.1121826171875</v>
      </c>
      <c r="H54" s="6">
        <v>18020.91796875</v>
      </c>
      <c r="I54" s="6">
        <v>12962.791015625</v>
      </c>
      <c r="J54" s="6">
        <v>33275.57421875</v>
      </c>
      <c r="K54" s="6">
        <v>24509.47265625</v>
      </c>
      <c r="L54" s="6">
        <v>53528.66015625</v>
      </c>
      <c r="M54" s="6">
        <v>91140.8828125</v>
      </c>
      <c r="N54" s="6">
        <v>34018.23828125</v>
      </c>
      <c r="O54" s="6">
        <v>45853.765625</v>
      </c>
      <c r="P54" s="6">
        <v>120628.703125</v>
      </c>
      <c r="Q54" s="6">
        <v>3841.919189453125</v>
      </c>
      <c r="R54" s="6">
        <v>53070.94921875</v>
      </c>
      <c r="S54" s="6">
        <v>11034.25390625</v>
      </c>
      <c r="T54" s="6">
        <v>161504.6875</v>
      </c>
    </row>
    <row r="55" spans="1:20" x14ac:dyDescent="0.45">
      <c r="A55" t="s">
        <v>140</v>
      </c>
      <c r="B55" t="s">
        <v>158</v>
      </c>
      <c r="C55" s="6">
        <v>1521.0350341796875</v>
      </c>
      <c r="D55" s="6">
        <v>9456.822265625</v>
      </c>
      <c r="E55" s="6">
        <v>8986.4736328125</v>
      </c>
      <c r="F55" s="6">
        <v>487.10000610351563</v>
      </c>
      <c r="G55" s="6">
        <v>175.38002014160156</v>
      </c>
      <c r="H55" s="6">
        <v>172.95803833007813</v>
      </c>
      <c r="I55" s="6">
        <v>15.789999961853027</v>
      </c>
      <c r="J55" s="6">
        <v>315.78292846679688</v>
      </c>
      <c r="K55" s="6">
        <v>3988.234130859375</v>
      </c>
      <c r="L55" s="6">
        <v>201.75263977050781</v>
      </c>
      <c r="M55" s="6">
        <v>10556.9892578125</v>
      </c>
      <c r="N55" s="6">
        <v>107.30000305175781</v>
      </c>
      <c r="O55" s="6">
        <v>392.33001708984375</v>
      </c>
      <c r="P55" s="6">
        <v>252.92500305175781</v>
      </c>
      <c r="Q55" s="6">
        <v>61.264541625976563</v>
      </c>
      <c r="R55" s="6">
        <v>1728.427001953125</v>
      </c>
      <c r="S55" s="6">
        <v>1792.3089599609375</v>
      </c>
      <c r="T55" s="6">
        <v>345.99777221679688</v>
      </c>
    </row>
    <row r="56" spans="1:20" x14ac:dyDescent="0.45">
      <c r="A56" t="s">
        <v>112</v>
      </c>
      <c r="B56" t="s">
        <v>96</v>
      </c>
      <c r="C56" s="6">
        <v>107909.8359375</v>
      </c>
      <c r="D56" s="6">
        <v>48502.421875</v>
      </c>
      <c r="E56" s="6">
        <v>40711.78515625</v>
      </c>
      <c r="F56" s="6">
        <v>10654.259765625</v>
      </c>
      <c r="G56" s="6">
        <v>2737.508544921875</v>
      </c>
      <c r="H56" s="6">
        <v>11425.4755859375</v>
      </c>
      <c r="I56" s="6">
        <v>65897.7109375</v>
      </c>
      <c r="J56" s="6">
        <v>1709.38134765625</v>
      </c>
      <c r="K56" s="6">
        <v>15188.8427734375</v>
      </c>
      <c r="L56" s="6">
        <v>6430.7392578125</v>
      </c>
      <c r="M56" s="6">
        <v>321816.46875</v>
      </c>
      <c r="N56" s="6">
        <v>168548.796875</v>
      </c>
      <c r="O56" s="6">
        <v>324215.75</v>
      </c>
      <c r="P56" s="6">
        <v>575427.625</v>
      </c>
      <c r="Q56" s="6">
        <v>28615.484375</v>
      </c>
      <c r="R56" s="6">
        <v>77484.4765625</v>
      </c>
      <c r="S56" s="6">
        <v>41033.1640625</v>
      </c>
      <c r="T56" s="6">
        <v>426510.90625</v>
      </c>
    </row>
    <row r="57" spans="1:20" x14ac:dyDescent="0.45">
      <c r="A57" t="s">
        <v>112</v>
      </c>
      <c r="B57" t="s">
        <v>97</v>
      </c>
      <c r="C57" s="6">
        <v>20463.6484375</v>
      </c>
      <c r="D57" s="6">
        <v>21667.298828125</v>
      </c>
      <c r="E57" s="6">
        <v>21571.361328125</v>
      </c>
      <c r="F57" s="6">
        <v>10936.66015625</v>
      </c>
      <c r="G57" s="6">
        <v>580.82818603515625</v>
      </c>
      <c r="H57" s="6">
        <v>4118.123046875</v>
      </c>
      <c r="I57" s="6">
        <v>35498.37890625</v>
      </c>
      <c r="J57" s="6">
        <v>2158.199951171875</v>
      </c>
      <c r="K57" s="6">
        <v>10800.8916015625</v>
      </c>
      <c r="L57" s="6">
        <v>619.3795166015625</v>
      </c>
      <c r="M57" s="6">
        <v>49027.1484375</v>
      </c>
      <c r="N57" s="6">
        <v>32177.46875</v>
      </c>
      <c r="O57" s="6">
        <v>2554.360107421875</v>
      </c>
      <c r="P57" s="6">
        <v>143431.328125</v>
      </c>
      <c r="Q57" s="6">
        <v>3597.4560546875</v>
      </c>
      <c r="R57" s="6">
        <v>195669.859375</v>
      </c>
      <c r="S57" s="6">
        <v>3450.0673828125</v>
      </c>
      <c r="T57" s="6">
        <v>62813.7578125</v>
      </c>
    </row>
    <row r="58" spans="1:20" x14ac:dyDescent="0.45">
      <c r="A58" t="s">
        <v>112</v>
      </c>
      <c r="B58" t="s">
        <v>158</v>
      </c>
      <c r="C58" s="6">
        <v>11239.8984375</v>
      </c>
      <c r="D58" s="6">
        <v>10947.3623046875</v>
      </c>
      <c r="E58" s="6">
        <v>167.80000305175781</v>
      </c>
      <c r="F58" s="6">
        <v>779.9757080078125</v>
      </c>
      <c r="G58" s="6">
        <v>42.915561676025391</v>
      </c>
      <c r="H58" s="6">
        <v>668.2393798828125</v>
      </c>
      <c r="I58" s="6">
        <v>179.5</v>
      </c>
      <c r="J58" s="6">
        <v>163.9859619140625</v>
      </c>
      <c r="K58" s="6">
        <v>66.533332824707031</v>
      </c>
      <c r="L58" s="6">
        <v>265.44012451171875</v>
      </c>
      <c r="M58" s="6">
        <v>1311.0870361328125</v>
      </c>
      <c r="N58" s="6">
        <v>4990.52294921875</v>
      </c>
      <c r="O58" s="6">
        <v>2</v>
      </c>
      <c r="P58" s="6">
        <v>3</v>
      </c>
      <c r="Q58" s="6">
        <v>764.333740234375</v>
      </c>
      <c r="R58" s="6">
        <v>376.1728515625</v>
      </c>
      <c r="S58" s="6">
        <v>1168.9058837890625</v>
      </c>
      <c r="T58" s="6">
        <v>79.090507507324219</v>
      </c>
    </row>
    <row r="59" spans="1:20" x14ac:dyDescent="0.45">
      <c r="A59" t="s">
        <v>141</v>
      </c>
      <c r="B59" t="s">
        <v>96</v>
      </c>
      <c r="C59" s="6">
        <v>379499.09375</v>
      </c>
      <c r="D59" s="6">
        <v>95874.0625</v>
      </c>
      <c r="E59" s="6">
        <v>259281.40625</v>
      </c>
      <c r="F59" s="6">
        <v>43740.80078125</v>
      </c>
      <c r="G59" s="6">
        <v>5921.080078125</v>
      </c>
      <c r="H59" s="6">
        <v>6351.2919921875</v>
      </c>
      <c r="I59" s="6">
        <v>10670.7587890625</v>
      </c>
      <c r="J59" s="6">
        <v>6351.2919921875</v>
      </c>
      <c r="K59" s="6">
        <v>289496.34375</v>
      </c>
      <c r="L59" s="6">
        <v>7369.15673828125</v>
      </c>
      <c r="M59" s="6">
        <v>144248.328125</v>
      </c>
      <c r="N59" s="6">
        <v>43479.69921875</v>
      </c>
      <c r="O59" s="6">
        <v>358544.84375</v>
      </c>
      <c r="P59" s="6">
        <v>717703.1875</v>
      </c>
      <c r="Q59" s="6">
        <v>18452.03125</v>
      </c>
      <c r="R59" s="6">
        <v>304391.53125</v>
      </c>
      <c r="S59" s="6">
        <v>32499.173828125</v>
      </c>
      <c r="T59" s="6">
        <v>457119.09375</v>
      </c>
    </row>
    <row r="60" spans="1:20" x14ac:dyDescent="0.45">
      <c r="A60" t="s">
        <v>141</v>
      </c>
      <c r="B60" t="s">
        <v>97</v>
      </c>
      <c r="C60" s="6">
        <v>60737.6640625</v>
      </c>
      <c r="D60" s="6">
        <v>24379.03125</v>
      </c>
      <c r="E60" s="6">
        <v>95584.015625</v>
      </c>
      <c r="F60" s="6">
        <v>26638.87890625</v>
      </c>
      <c r="G60" s="6">
        <v>5843.90576171875</v>
      </c>
      <c r="H60" s="6">
        <v>15982.306640625</v>
      </c>
      <c r="I60" s="6">
        <v>13865.8359375</v>
      </c>
      <c r="J60" s="6">
        <v>13116.0146484375</v>
      </c>
      <c r="K60" s="6">
        <v>28644.30078125</v>
      </c>
      <c r="L60" s="6">
        <v>4030.177490234375</v>
      </c>
      <c r="M60" s="6">
        <v>365598.1875</v>
      </c>
      <c r="N60" s="6">
        <v>97414.8046875</v>
      </c>
      <c r="O60" s="6">
        <v>72345.46875</v>
      </c>
      <c r="P60" s="6">
        <v>22446.31640625</v>
      </c>
      <c r="Q60" s="6">
        <v>16358.6533203125</v>
      </c>
      <c r="R60" s="6">
        <v>50475.71875</v>
      </c>
      <c r="S60" s="6">
        <v>108508.109375</v>
      </c>
      <c r="T60" s="6">
        <v>149782.75</v>
      </c>
    </row>
    <row r="61" spans="1:20" x14ac:dyDescent="0.45">
      <c r="A61" t="s">
        <v>141</v>
      </c>
      <c r="B61" t="s">
        <v>158</v>
      </c>
      <c r="C61" s="6">
        <v>644.51519775390625</v>
      </c>
      <c r="D61" s="6">
        <v>1128.708251953125</v>
      </c>
      <c r="E61" s="6">
        <v>2211.442138671875</v>
      </c>
      <c r="F61" s="6">
        <v>448.43121337890625</v>
      </c>
      <c r="G61" s="6">
        <v>260.13333129882813</v>
      </c>
      <c r="H61" s="6">
        <v>335.73333740234375</v>
      </c>
      <c r="I61" s="6">
        <v>299.1378173828125</v>
      </c>
      <c r="J61" s="6">
        <v>339.9466552734375</v>
      </c>
      <c r="K61" s="6">
        <v>5694.77587890625</v>
      </c>
      <c r="L61" s="6">
        <v>741.73297119140625</v>
      </c>
      <c r="M61" s="6">
        <v>2439.543212890625</v>
      </c>
      <c r="N61" s="6">
        <v>342.61376953125</v>
      </c>
      <c r="O61" s="6">
        <v>237</v>
      </c>
      <c r="P61" s="6">
        <v>104</v>
      </c>
      <c r="Q61" s="6">
        <v>261.92926025390625</v>
      </c>
      <c r="R61" s="6">
        <v>429.5</v>
      </c>
      <c r="S61" s="6">
        <v>371.579833984375</v>
      </c>
      <c r="T61" s="6">
        <v>511.03436279296875</v>
      </c>
    </row>
    <row r="62" spans="1:20" x14ac:dyDescent="0.45">
      <c r="A62" t="s">
        <v>98</v>
      </c>
      <c r="B62" t="s">
        <v>96</v>
      </c>
      <c r="C62" s="6">
        <v>88262.609375</v>
      </c>
      <c r="D62" s="6">
        <v>34878.19140625</v>
      </c>
      <c r="E62" s="6">
        <v>112331.21875</v>
      </c>
      <c r="F62" s="6">
        <v>31574.326171875</v>
      </c>
      <c r="G62" s="6">
        <v>6915.4638671875</v>
      </c>
      <c r="H62" s="6">
        <v>7057.58447265625</v>
      </c>
      <c r="I62" s="6">
        <v>19927.98828125</v>
      </c>
      <c r="J62" s="6">
        <v>4179.8818359375</v>
      </c>
      <c r="K62" s="6">
        <v>10111.515625</v>
      </c>
      <c r="L62" s="6">
        <v>3045.802001953125</v>
      </c>
      <c r="M62" s="6">
        <v>111497.71875</v>
      </c>
      <c r="N62" s="6">
        <v>53467.41015625</v>
      </c>
      <c r="O62" s="6">
        <v>150452.78125</v>
      </c>
      <c r="P62" s="6">
        <v>194460.734375</v>
      </c>
      <c r="Q62" s="6">
        <v>86648.484375</v>
      </c>
      <c r="R62" s="6">
        <v>162420.828125</v>
      </c>
      <c r="S62" s="6">
        <v>35428.859375</v>
      </c>
      <c r="T62" s="6">
        <v>269051.90625</v>
      </c>
    </row>
    <row r="63" spans="1:20" x14ac:dyDescent="0.45">
      <c r="A63" t="s">
        <v>98</v>
      </c>
      <c r="B63" t="s">
        <v>97</v>
      </c>
      <c r="C63" s="6">
        <v>4980.4619140625</v>
      </c>
      <c r="D63" s="6">
        <v>1226.3460693359375</v>
      </c>
      <c r="E63" s="6">
        <v>1615.3658447265625</v>
      </c>
      <c r="F63" s="6">
        <v>2483.183349609375</v>
      </c>
      <c r="G63" s="6">
        <v>503.07632446289063</v>
      </c>
      <c r="H63" s="6">
        <v>8245.4130859375</v>
      </c>
      <c r="I63" s="6">
        <v>5563.2158203125</v>
      </c>
      <c r="J63" s="6">
        <v>8366.63671875</v>
      </c>
      <c r="K63" s="6">
        <v>2922.32080078125</v>
      </c>
      <c r="L63" s="6">
        <v>87.757476806640625</v>
      </c>
      <c r="M63" s="6">
        <v>43588.05859375</v>
      </c>
      <c r="N63" s="6">
        <v>40230.34765625</v>
      </c>
      <c r="O63" s="6">
        <v>19010.263671875</v>
      </c>
      <c r="P63" s="6">
        <v>11541.767578125</v>
      </c>
      <c r="Q63" s="6">
        <v>3558.6416015625</v>
      </c>
      <c r="R63" s="6">
        <v>6513.208984375</v>
      </c>
      <c r="S63" s="6">
        <v>533.05224609375</v>
      </c>
      <c r="T63" s="6">
        <v>14683.70703125</v>
      </c>
    </row>
    <row r="64" spans="1:20" x14ac:dyDescent="0.45">
      <c r="A64" t="s">
        <v>98</v>
      </c>
      <c r="B64" t="s">
        <v>158</v>
      </c>
      <c r="C64" s="6">
        <v>1391.9605712890625</v>
      </c>
      <c r="D64" s="6">
        <v>4340.703125</v>
      </c>
      <c r="E64" s="6">
        <v>9116.8642578125</v>
      </c>
      <c r="F64" s="6">
        <v>747.49359130859375</v>
      </c>
      <c r="G64" s="6">
        <v>1344.230712890625</v>
      </c>
      <c r="H64" s="6">
        <v>283.5625</v>
      </c>
      <c r="I64" s="6">
        <v>117.75800323486328</v>
      </c>
      <c r="J64" s="6">
        <v>270.9180908203125</v>
      </c>
      <c r="K64" s="6">
        <v>1972.3531494140625</v>
      </c>
      <c r="L64" s="6">
        <v>89.960487365722656</v>
      </c>
      <c r="M64" s="6">
        <v>13474.9013671875</v>
      </c>
      <c r="N64" s="6">
        <v>5680.08349609375</v>
      </c>
      <c r="O64" s="6">
        <v>1447.9166259765625</v>
      </c>
      <c r="P64" s="6">
        <v>873.58331298828125</v>
      </c>
      <c r="Q64" s="6">
        <v>458.87997436523438</v>
      </c>
      <c r="R64" s="6">
        <v>415.5</v>
      </c>
      <c r="S64" s="6">
        <v>646.8714599609375</v>
      </c>
      <c r="T64" s="6">
        <v>5088.0654296875</v>
      </c>
    </row>
    <row r="65" spans="1:20" x14ac:dyDescent="0.45">
      <c r="A65" t="s">
        <v>113</v>
      </c>
      <c r="B65" t="s">
        <v>96</v>
      </c>
      <c r="C65" s="6">
        <v>139877.28125</v>
      </c>
      <c r="D65" s="6">
        <v>50956.40625</v>
      </c>
      <c r="E65" s="6">
        <v>157873.296875</v>
      </c>
      <c r="F65" s="6">
        <v>23121.458984375</v>
      </c>
      <c r="G65" s="6">
        <v>7189.37890625</v>
      </c>
      <c r="H65" s="6">
        <v>92135.3125</v>
      </c>
      <c r="I65" s="6">
        <v>29191.80859375</v>
      </c>
      <c r="J65" s="6">
        <v>12317.7119140625</v>
      </c>
      <c r="K65" s="6">
        <v>100242.8828125</v>
      </c>
      <c r="L65" s="6">
        <v>4957.2919921875</v>
      </c>
      <c r="M65" s="6">
        <v>364480.625</v>
      </c>
      <c r="N65" s="6">
        <v>120685.15625</v>
      </c>
      <c r="O65" s="6">
        <v>584433.6875</v>
      </c>
      <c r="P65" s="6">
        <v>738798.9375</v>
      </c>
      <c r="Q65" s="6">
        <v>15514.9345703125</v>
      </c>
      <c r="R65" s="6">
        <v>127697.9375</v>
      </c>
      <c r="S65" s="6">
        <v>59351.71875</v>
      </c>
      <c r="T65" s="6">
        <v>544639</v>
      </c>
    </row>
    <row r="66" spans="1:20" x14ac:dyDescent="0.45">
      <c r="A66" t="s">
        <v>113</v>
      </c>
      <c r="B66" t="s">
        <v>97</v>
      </c>
      <c r="C66" s="6">
        <v>18200.591796875</v>
      </c>
      <c r="D66" s="6">
        <v>19093.36328125</v>
      </c>
      <c r="E66" s="6">
        <v>82053.4765625</v>
      </c>
      <c r="F66" s="6">
        <v>15136.154296875</v>
      </c>
      <c r="G66" s="6">
        <v>16064.306640625</v>
      </c>
      <c r="H66" s="6">
        <v>4874.47412109375</v>
      </c>
      <c r="I66" s="6">
        <v>10698.65625</v>
      </c>
      <c r="J66" s="6">
        <v>2338.653564453125</v>
      </c>
      <c r="K66" s="6">
        <v>32012.61328125</v>
      </c>
      <c r="L66" s="6">
        <v>2257.030517578125</v>
      </c>
      <c r="M66" s="6">
        <v>88604.8125</v>
      </c>
      <c r="N66" s="6">
        <v>76787.9453125</v>
      </c>
      <c r="O66" s="6">
        <v>76716.1796875</v>
      </c>
      <c r="P66" s="6">
        <v>49806.9140625</v>
      </c>
      <c r="Q66" s="6">
        <v>6787.43359375</v>
      </c>
      <c r="R66" s="6">
        <v>83393.1640625</v>
      </c>
      <c r="S66" s="6">
        <v>106466.8828125</v>
      </c>
      <c r="T66" s="6">
        <v>173949.921875</v>
      </c>
    </row>
    <row r="67" spans="1:20" x14ac:dyDescent="0.45">
      <c r="A67" t="s">
        <v>113</v>
      </c>
      <c r="B67" t="s">
        <v>158</v>
      </c>
      <c r="C67" s="6">
        <v>7231.4423828125</v>
      </c>
      <c r="D67" s="6">
        <v>316.7630615234375</v>
      </c>
      <c r="E67" s="6">
        <v>596.57940673828125</v>
      </c>
      <c r="F67" s="6">
        <v>127.88139343261719</v>
      </c>
      <c r="G67" s="6">
        <v>419.15447998046875</v>
      </c>
      <c r="H67" s="6">
        <v>486.19760131835938</v>
      </c>
      <c r="I67" s="6">
        <v>142.26451110839844</v>
      </c>
      <c r="J67" s="6">
        <v>97.5</v>
      </c>
      <c r="K67" s="6">
        <v>474.42691040039063</v>
      </c>
      <c r="L67" s="6">
        <v>1827.53271484375</v>
      </c>
      <c r="M67" s="6">
        <v>1423.32421875</v>
      </c>
      <c r="N67" s="6">
        <v>2099.6171875</v>
      </c>
      <c r="O67" s="6">
        <v>960.2393798828125</v>
      </c>
      <c r="P67" s="6">
        <v>12.744997978210449</v>
      </c>
      <c r="Q67" s="6">
        <v>12.600000381469727</v>
      </c>
      <c r="R67" s="6">
        <v>9.75</v>
      </c>
      <c r="S67" s="6">
        <v>307.35003662109375</v>
      </c>
      <c r="T67" s="6">
        <v>14302.8876953125</v>
      </c>
    </row>
    <row r="68" spans="1:20" x14ac:dyDescent="0.45">
      <c r="A68" t="s">
        <v>114</v>
      </c>
      <c r="B68" t="s">
        <v>96</v>
      </c>
      <c r="C68" s="6">
        <v>38526.76953125</v>
      </c>
      <c r="D68" s="6">
        <v>2444.845458984375</v>
      </c>
      <c r="E68" s="6">
        <v>7717.896484375</v>
      </c>
      <c r="F68" s="6">
        <v>1371.001953125</v>
      </c>
      <c r="G68" s="6">
        <v>730.2701416015625</v>
      </c>
      <c r="H68" s="6">
        <v>270.25</v>
      </c>
      <c r="I68" s="6">
        <v>1127.6026611328125</v>
      </c>
      <c r="J68" s="6">
        <v>372.46456909179688</v>
      </c>
      <c r="K68" s="6">
        <v>1374.070556640625</v>
      </c>
      <c r="L68" s="6">
        <v>827.30474853515625</v>
      </c>
      <c r="M68" s="6">
        <v>45206.99609375</v>
      </c>
      <c r="N68" s="6">
        <v>7097.74072265625</v>
      </c>
      <c r="O68" s="6">
        <v>56546.515625</v>
      </c>
      <c r="P68" s="6">
        <v>99281.3671875</v>
      </c>
      <c r="Q68" s="6">
        <v>8040.3916015625</v>
      </c>
      <c r="R68" s="6">
        <v>34244.61328125</v>
      </c>
      <c r="S68" s="6">
        <v>2640.541748046875</v>
      </c>
      <c r="T68" s="6">
        <v>82895.3046875</v>
      </c>
    </row>
    <row r="69" spans="1:20" x14ac:dyDescent="0.45">
      <c r="A69" t="s">
        <v>114</v>
      </c>
      <c r="B69" t="s">
        <v>97</v>
      </c>
      <c r="C69" s="6">
        <v>6398.93798828125</v>
      </c>
      <c r="D69" s="6">
        <v>1279.81689453125</v>
      </c>
      <c r="E69" s="6">
        <v>1246.9884033203125</v>
      </c>
      <c r="F69" s="6">
        <v>2767.97900390625</v>
      </c>
      <c r="G69" s="6">
        <v>2218.95947265625</v>
      </c>
      <c r="H69" s="6">
        <v>2360.761474609375</v>
      </c>
      <c r="I69" s="6">
        <v>746.0140380859375</v>
      </c>
      <c r="J69" s="6">
        <v>929.44610595703125</v>
      </c>
      <c r="K69" s="6">
        <v>79.340301513671875</v>
      </c>
      <c r="L69" s="6">
        <v>332.0997314453125</v>
      </c>
      <c r="M69" s="6">
        <v>5159.232421875</v>
      </c>
      <c r="N69" s="6">
        <v>18782.595703125</v>
      </c>
      <c r="O69" s="6">
        <v>2506.204833984375</v>
      </c>
      <c r="P69" s="6">
        <v>3467.279052734375</v>
      </c>
      <c r="Q69" s="6">
        <v>5988.26904296875</v>
      </c>
      <c r="R69" s="6">
        <v>1572.908203125</v>
      </c>
      <c r="S69" s="6">
        <v>3377.996337890625</v>
      </c>
      <c r="T69" s="6">
        <v>195.11825561523438</v>
      </c>
    </row>
    <row r="70" spans="1:20" x14ac:dyDescent="0.45">
      <c r="A70" t="s">
        <v>114</v>
      </c>
      <c r="B70" t="s">
        <v>158</v>
      </c>
      <c r="C70" s="6">
        <v>185.423095703125</v>
      </c>
      <c r="D70" s="6">
        <v>69.968109130859375</v>
      </c>
      <c r="E70" s="6">
        <v>9.8076925277709961</v>
      </c>
      <c r="F70" s="6">
        <v>271.58056640625</v>
      </c>
      <c r="G70" s="6">
        <v>400.9635009765625</v>
      </c>
      <c r="H70" s="6">
        <v>112.03845977783203</v>
      </c>
      <c r="I70" s="6">
        <v>13.5</v>
      </c>
      <c r="J70" s="6">
        <v>26.807693481445313</v>
      </c>
      <c r="K70" s="6">
        <v>61.878410339355469</v>
      </c>
      <c r="L70" s="6">
        <v>117.61037445068359</v>
      </c>
      <c r="M70" s="6">
        <v>344.65811157226563</v>
      </c>
      <c r="N70" s="6">
        <v>37.923080444335938</v>
      </c>
      <c r="O70" s="6">
        <v>44.038463592529297</v>
      </c>
      <c r="P70" s="6"/>
      <c r="Q70" s="6">
        <v>207.17121887207031</v>
      </c>
      <c r="R70" s="6">
        <v>10.153846740722656</v>
      </c>
      <c r="S70" s="6">
        <v>9.5384616851806641</v>
      </c>
      <c r="T70" s="6">
        <v>406.38400268554688</v>
      </c>
    </row>
    <row r="71" spans="1:20" x14ac:dyDescent="0.45">
      <c r="A71" t="s">
        <v>115</v>
      </c>
      <c r="B71" t="s">
        <v>96</v>
      </c>
      <c r="C71" s="6">
        <v>49865.78125</v>
      </c>
      <c r="D71" s="6">
        <v>33764.79296875</v>
      </c>
      <c r="E71" s="6">
        <v>91373.8671875</v>
      </c>
      <c r="F71" s="6">
        <v>1548.119873046875</v>
      </c>
      <c r="G71" s="6">
        <v>1091.619873046875</v>
      </c>
      <c r="H71" s="6">
        <v>12321.322265625</v>
      </c>
      <c r="I71" s="6">
        <v>10824.9775390625</v>
      </c>
      <c r="J71" s="6">
        <v>3332.8505859375</v>
      </c>
      <c r="K71" s="6">
        <v>7208.5087890625</v>
      </c>
      <c r="L71" s="6">
        <v>7202.5234375</v>
      </c>
      <c r="M71" s="6">
        <v>232796.546875</v>
      </c>
      <c r="N71" s="6">
        <v>20355.919921875</v>
      </c>
      <c r="O71" s="6">
        <v>262226.875</v>
      </c>
      <c r="P71" s="6">
        <v>448695.15625</v>
      </c>
      <c r="Q71" s="6">
        <v>2466.3505859375</v>
      </c>
      <c r="R71" s="6">
        <v>137236.078125</v>
      </c>
      <c r="S71" s="6">
        <v>44828.80078125</v>
      </c>
      <c r="T71" s="6">
        <v>219113.203125</v>
      </c>
    </row>
    <row r="72" spans="1:20" x14ac:dyDescent="0.45">
      <c r="A72" t="s">
        <v>115</v>
      </c>
      <c r="B72" t="s">
        <v>97</v>
      </c>
      <c r="C72" s="6">
        <v>21650.9765625</v>
      </c>
      <c r="D72" s="6">
        <v>13932.9501953125</v>
      </c>
      <c r="E72" s="6">
        <v>17680.001953125</v>
      </c>
      <c r="F72" s="6">
        <v>5449.861328125</v>
      </c>
      <c r="G72" s="6">
        <v>1933.30419921875</v>
      </c>
      <c r="H72" s="6">
        <v>7476.20068359375</v>
      </c>
      <c r="I72" s="6">
        <v>13381.7431640625</v>
      </c>
      <c r="J72" s="6">
        <v>6723.234375</v>
      </c>
      <c r="K72" s="6">
        <v>3217.55908203125</v>
      </c>
      <c r="L72" s="6">
        <v>1130.204345703125</v>
      </c>
      <c r="M72" s="6">
        <v>18219.68359375</v>
      </c>
      <c r="N72" s="6">
        <v>86291.4375</v>
      </c>
      <c r="O72" s="6">
        <v>58886.1015625</v>
      </c>
      <c r="P72" s="6">
        <v>4267.54931640625</v>
      </c>
      <c r="Q72" s="6">
        <v>5519.4501953125</v>
      </c>
      <c r="R72" s="6">
        <v>21121.326171875</v>
      </c>
      <c r="S72" s="6">
        <v>32117.009765625</v>
      </c>
      <c r="T72" s="6">
        <v>10974.1640625</v>
      </c>
    </row>
    <row r="73" spans="1:20" x14ac:dyDescent="0.45">
      <c r="A73" t="s">
        <v>115</v>
      </c>
      <c r="B73" t="s">
        <v>158</v>
      </c>
      <c r="C73" s="6">
        <v>9431.41796875</v>
      </c>
      <c r="D73" s="6">
        <v>249.51620483398438</v>
      </c>
      <c r="E73" s="6">
        <v>188.57144165039063</v>
      </c>
      <c r="F73" s="6">
        <v>647.3997802734375</v>
      </c>
      <c r="G73" s="6">
        <v>43.299999237060547</v>
      </c>
      <c r="H73" s="6">
        <v>573.72589111328125</v>
      </c>
      <c r="I73" s="6">
        <v>325.31430053710938</v>
      </c>
      <c r="J73" s="6">
        <v>580.45819091796875</v>
      </c>
      <c r="K73" s="6">
        <v>619.30572509765625</v>
      </c>
      <c r="L73" s="6">
        <v>60.800003051757813</v>
      </c>
      <c r="M73" s="6">
        <v>1359.375</v>
      </c>
      <c r="N73" s="6">
        <v>456.0201416015625</v>
      </c>
      <c r="O73" s="6">
        <v>266.17144775390625</v>
      </c>
      <c r="P73" s="6">
        <v>396.07147216796875</v>
      </c>
      <c r="Q73" s="6">
        <v>67.5</v>
      </c>
      <c r="R73" s="6">
        <v>358.34286499023438</v>
      </c>
      <c r="S73" s="6">
        <v>90.75</v>
      </c>
      <c r="T73" s="6">
        <v>355.89370727539063</v>
      </c>
    </row>
    <row r="74" spans="1:20" x14ac:dyDescent="0.45">
      <c r="C74" s="6"/>
      <c r="D74" s="6"/>
      <c r="E74" s="6"/>
      <c r="F74" s="6"/>
      <c r="G74" s="6"/>
      <c r="H74" s="6"/>
      <c r="I74" s="6"/>
      <c r="J74" s="6"/>
      <c r="K74" s="6"/>
      <c r="L74" s="6"/>
      <c r="M74" s="6"/>
      <c r="N74" s="6"/>
      <c r="O74" s="6"/>
      <c r="P74" s="6"/>
      <c r="Q74" s="6"/>
      <c r="R74" s="6"/>
      <c r="S74" s="6"/>
    </row>
    <row r="75" spans="1:20" x14ac:dyDescent="0.45">
      <c r="C75" s="6"/>
      <c r="D75" s="6"/>
      <c r="E75" s="6"/>
      <c r="F75" s="6"/>
      <c r="G75" s="6"/>
      <c r="H75" s="6"/>
      <c r="I75" s="6"/>
      <c r="J75" s="6"/>
      <c r="K75" s="6"/>
      <c r="L75" s="6"/>
      <c r="M75" s="6"/>
      <c r="N75" s="6"/>
      <c r="O75" s="6"/>
      <c r="P75" s="6"/>
      <c r="Q75" s="6"/>
      <c r="R75" s="6"/>
      <c r="S75" s="6"/>
    </row>
    <row r="76" spans="1:20" x14ac:dyDescent="0.45">
      <c r="C76" s="6"/>
      <c r="D76" s="6"/>
      <c r="E76" s="6"/>
      <c r="F76" s="6"/>
      <c r="G76" s="6"/>
      <c r="H76" s="6"/>
      <c r="I76" s="6"/>
      <c r="J76" s="6"/>
      <c r="K76" s="6"/>
      <c r="L76" s="6"/>
      <c r="M76" s="6"/>
      <c r="N76" s="6"/>
      <c r="O76" s="6"/>
      <c r="P76" s="6"/>
      <c r="Q76" s="6"/>
      <c r="R76" s="6"/>
      <c r="S76" s="6"/>
    </row>
    <row r="77" spans="1:20" x14ac:dyDescent="0.45">
      <c r="C77" s="6"/>
      <c r="D77" s="6"/>
      <c r="E77" s="6"/>
      <c r="F77" s="6"/>
      <c r="G77" s="6"/>
      <c r="H77" s="6"/>
      <c r="I77" s="6"/>
      <c r="J77" s="6"/>
      <c r="K77" s="6"/>
      <c r="L77" s="6"/>
      <c r="M77" s="6"/>
      <c r="N77" s="6"/>
      <c r="O77" s="6"/>
      <c r="P77" s="6"/>
      <c r="Q77" s="6"/>
      <c r="R77" s="6"/>
      <c r="S77" s="6"/>
    </row>
    <row r="78" spans="1:20" x14ac:dyDescent="0.45">
      <c r="C78" s="6"/>
      <c r="D78" s="6"/>
      <c r="E78" s="6"/>
      <c r="F78" s="6"/>
      <c r="G78" s="6"/>
      <c r="H78" s="6"/>
      <c r="I78" s="6"/>
      <c r="J78" s="6"/>
      <c r="K78" s="6"/>
      <c r="L78" s="6"/>
      <c r="M78" s="6"/>
      <c r="N78" s="6"/>
      <c r="O78" s="6"/>
      <c r="P78" s="6"/>
      <c r="Q78" s="6"/>
      <c r="R78" s="6"/>
      <c r="S78" s="6"/>
    </row>
    <row r="79" spans="1:20" x14ac:dyDescent="0.45">
      <c r="C79" s="6"/>
      <c r="D79" s="6"/>
      <c r="E79" s="6"/>
      <c r="F79" s="6"/>
      <c r="G79" s="6"/>
      <c r="H79" s="6"/>
      <c r="I79" s="6"/>
      <c r="J79" s="6"/>
      <c r="K79" s="6"/>
      <c r="L79" s="6"/>
      <c r="M79" s="6"/>
      <c r="N79" s="6"/>
      <c r="O79" s="6"/>
      <c r="P79" s="6"/>
      <c r="Q79" s="6"/>
      <c r="R79" s="6"/>
      <c r="S79" s="6"/>
    </row>
    <row r="80" spans="1:20" x14ac:dyDescent="0.45">
      <c r="C80" s="6"/>
      <c r="D80" s="6"/>
      <c r="E80" s="6"/>
      <c r="F80" s="6"/>
      <c r="G80" s="6"/>
      <c r="H80" s="6"/>
      <c r="I80" s="6"/>
      <c r="J80" s="6"/>
      <c r="K80" s="6"/>
      <c r="L80" s="6"/>
      <c r="M80" s="6"/>
      <c r="N80" s="6"/>
      <c r="O80" s="6"/>
      <c r="P80" s="6"/>
      <c r="Q80" s="6"/>
      <c r="R80" s="6"/>
      <c r="S80" s="6"/>
    </row>
    <row r="81" spans="3:19" x14ac:dyDescent="0.45">
      <c r="C81" s="6"/>
      <c r="D81" s="6"/>
      <c r="E81" s="6"/>
      <c r="F81" s="6"/>
      <c r="G81" s="6"/>
      <c r="H81" s="6"/>
      <c r="I81" s="6"/>
      <c r="J81" s="6"/>
      <c r="K81" s="6"/>
      <c r="L81" s="6"/>
      <c r="M81" s="6"/>
      <c r="N81" s="6"/>
      <c r="O81" s="6"/>
      <c r="P81" s="6"/>
      <c r="Q81" s="6"/>
      <c r="R81" s="6"/>
      <c r="S81" s="6"/>
    </row>
    <row r="82" spans="3:19" x14ac:dyDescent="0.45">
      <c r="C82" s="6"/>
      <c r="D82" s="6"/>
      <c r="E82" s="6"/>
      <c r="F82" s="6"/>
      <c r="G82" s="6"/>
      <c r="H82" s="6"/>
      <c r="I82" s="6"/>
      <c r="J82" s="6"/>
      <c r="K82" s="6"/>
      <c r="L82" s="6"/>
      <c r="M82" s="6"/>
      <c r="N82" s="6"/>
      <c r="O82" s="6"/>
      <c r="P82" s="6"/>
      <c r="Q82" s="6"/>
      <c r="R82" s="6"/>
      <c r="S82" s="6"/>
    </row>
    <row r="83" spans="3:19" x14ac:dyDescent="0.45">
      <c r="C83" s="6"/>
      <c r="D83" s="6"/>
      <c r="E83" s="6"/>
      <c r="F83" s="6"/>
      <c r="G83" s="6"/>
      <c r="H83" s="6"/>
      <c r="I83" s="6"/>
      <c r="J83" s="6"/>
      <c r="K83" s="6"/>
      <c r="L83" s="6"/>
      <c r="M83" s="6"/>
      <c r="N83" s="6"/>
      <c r="O83" s="6"/>
      <c r="P83" s="6"/>
      <c r="Q83" s="6"/>
      <c r="R83" s="6"/>
      <c r="S83" s="6"/>
    </row>
    <row r="84" spans="3:19" x14ac:dyDescent="0.45">
      <c r="C84" s="6"/>
      <c r="D84" s="6"/>
      <c r="E84" s="6"/>
      <c r="F84" s="6"/>
      <c r="G84" s="6"/>
      <c r="H84" s="6"/>
      <c r="I84" s="6"/>
      <c r="J84" s="6"/>
      <c r="K84" s="6"/>
      <c r="L84" s="6"/>
      <c r="M84" s="6"/>
      <c r="N84" s="6"/>
      <c r="O84" s="6"/>
      <c r="P84" s="6"/>
      <c r="Q84" s="6"/>
      <c r="R84" s="6"/>
      <c r="S84" s="6"/>
    </row>
    <row r="85" spans="3:19" x14ac:dyDescent="0.45">
      <c r="C85" s="6"/>
      <c r="D85" s="6"/>
      <c r="E85" s="6"/>
      <c r="F85" s="6"/>
      <c r="G85" s="6"/>
      <c r="H85" s="6"/>
      <c r="I85" s="6"/>
      <c r="J85" s="6"/>
      <c r="K85" s="6"/>
      <c r="L85" s="6"/>
      <c r="M85" s="6"/>
      <c r="N85" s="6"/>
      <c r="O85" s="6"/>
      <c r="P85" s="6"/>
      <c r="Q85" s="6"/>
      <c r="R85" s="6"/>
      <c r="S85" s="6"/>
    </row>
    <row r="86" spans="3:19" x14ac:dyDescent="0.45">
      <c r="C86" s="6"/>
      <c r="D86" s="6"/>
      <c r="E86" s="6"/>
      <c r="F86" s="6"/>
      <c r="G86" s="6"/>
      <c r="H86" s="6"/>
      <c r="I86" s="6"/>
      <c r="J86" s="6"/>
      <c r="K86" s="6"/>
      <c r="L86" s="6"/>
      <c r="M86" s="6"/>
      <c r="N86" s="6"/>
      <c r="O86" s="6"/>
      <c r="P86" s="6"/>
      <c r="Q86" s="6"/>
      <c r="R86" s="6"/>
      <c r="S86" s="6"/>
    </row>
    <row r="87" spans="3:19" x14ac:dyDescent="0.45">
      <c r="C87" s="6"/>
      <c r="D87" s="6"/>
      <c r="E87" s="6"/>
      <c r="F87" s="6"/>
      <c r="G87" s="6"/>
      <c r="H87" s="6"/>
      <c r="I87" s="6"/>
      <c r="J87" s="6"/>
      <c r="K87" s="6"/>
      <c r="L87" s="6"/>
      <c r="M87" s="6"/>
      <c r="N87" s="6"/>
      <c r="O87" s="6"/>
      <c r="P87" s="6"/>
      <c r="Q87" s="6"/>
      <c r="R87" s="6"/>
      <c r="S87" s="6"/>
    </row>
    <row r="88" spans="3:19" x14ac:dyDescent="0.45">
      <c r="C88" s="6"/>
      <c r="D88" s="6"/>
      <c r="E88" s="6"/>
      <c r="F88" s="6"/>
      <c r="G88" s="6"/>
      <c r="H88" s="6"/>
      <c r="I88" s="6"/>
      <c r="J88" s="6"/>
      <c r="K88" s="6"/>
      <c r="L88" s="6"/>
      <c r="M88" s="6"/>
      <c r="N88" s="6"/>
      <c r="O88" s="6"/>
      <c r="P88" s="6"/>
      <c r="Q88" s="6"/>
      <c r="R88" s="6"/>
      <c r="S88" s="6"/>
    </row>
    <row r="89" spans="3:19" x14ac:dyDescent="0.45">
      <c r="C89" s="6"/>
      <c r="D89" s="6"/>
      <c r="E89" s="6"/>
      <c r="F89" s="6"/>
      <c r="G89" s="6"/>
      <c r="H89" s="6"/>
      <c r="I89" s="6"/>
      <c r="J89" s="6"/>
      <c r="K89" s="6"/>
      <c r="L89" s="6"/>
      <c r="M89" s="6"/>
      <c r="N89" s="6"/>
      <c r="O89" s="6"/>
      <c r="P89" s="6"/>
      <c r="Q89" s="6"/>
      <c r="R89" s="6"/>
      <c r="S89" s="6"/>
    </row>
    <row r="90" spans="3:19" x14ac:dyDescent="0.45">
      <c r="C90" s="6"/>
      <c r="D90" s="6"/>
      <c r="E90" s="6"/>
      <c r="F90" s="6"/>
      <c r="G90" s="6"/>
      <c r="H90" s="6"/>
      <c r="I90" s="6"/>
      <c r="J90" s="6"/>
      <c r="K90" s="6"/>
      <c r="L90" s="6"/>
      <c r="M90" s="6"/>
      <c r="N90" s="6"/>
      <c r="O90" s="6"/>
      <c r="P90" s="6"/>
      <c r="Q90" s="6"/>
      <c r="R90" s="6"/>
      <c r="S90" s="6"/>
    </row>
    <row r="91" spans="3:19" x14ac:dyDescent="0.45">
      <c r="C91" s="6"/>
      <c r="D91" s="6"/>
      <c r="E91" s="6"/>
      <c r="F91" s="6"/>
      <c r="G91" s="6"/>
      <c r="H91" s="6"/>
      <c r="I91" s="6"/>
      <c r="J91" s="6"/>
      <c r="K91" s="6"/>
      <c r="L91" s="6"/>
      <c r="M91" s="6"/>
      <c r="N91" s="6"/>
      <c r="O91" s="6"/>
      <c r="P91" s="6"/>
      <c r="Q91" s="6"/>
      <c r="R91" s="6"/>
      <c r="S91" s="6"/>
    </row>
    <row r="92" spans="3:19" x14ac:dyDescent="0.45">
      <c r="C92" s="6"/>
      <c r="D92" s="6"/>
      <c r="E92" s="6"/>
      <c r="F92" s="6"/>
      <c r="G92" s="6"/>
      <c r="H92" s="6"/>
      <c r="I92" s="6"/>
      <c r="J92" s="6"/>
      <c r="K92" s="6"/>
      <c r="L92" s="6"/>
      <c r="M92" s="6"/>
      <c r="N92" s="6"/>
      <c r="O92" s="6"/>
      <c r="P92" s="6"/>
      <c r="Q92" s="6"/>
      <c r="R92" s="6"/>
      <c r="S92" s="6"/>
    </row>
    <row r="93" spans="3:19" x14ac:dyDescent="0.45">
      <c r="C93" s="6"/>
      <c r="D93" s="6"/>
      <c r="E93" s="6"/>
      <c r="F93" s="6"/>
      <c r="G93" s="6"/>
      <c r="H93" s="6"/>
      <c r="I93" s="6"/>
      <c r="J93" s="6"/>
      <c r="K93" s="6"/>
      <c r="L93" s="6"/>
      <c r="M93" s="6"/>
      <c r="N93" s="6"/>
      <c r="O93" s="6"/>
      <c r="P93" s="6"/>
      <c r="Q93" s="6"/>
      <c r="R93" s="6"/>
      <c r="S93" s="6"/>
    </row>
    <row r="94" spans="3:19" x14ac:dyDescent="0.45">
      <c r="C94" s="6"/>
      <c r="D94" s="6"/>
      <c r="E94" s="6"/>
      <c r="F94" s="6"/>
      <c r="G94" s="6"/>
      <c r="H94" s="6"/>
      <c r="I94" s="6"/>
      <c r="J94" s="6"/>
      <c r="K94" s="6"/>
      <c r="L94" s="6"/>
      <c r="M94" s="6"/>
      <c r="N94" s="6"/>
      <c r="O94" s="6"/>
      <c r="P94" s="6"/>
      <c r="Q94" s="6"/>
      <c r="R94" s="6"/>
      <c r="S94" s="6"/>
    </row>
    <row r="95" spans="3:19" x14ac:dyDescent="0.45">
      <c r="C95" s="6"/>
      <c r="D95" s="6"/>
      <c r="E95" s="6"/>
      <c r="F95" s="6"/>
      <c r="G95" s="6"/>
      <c r="H95" s="6"/>
      <c r="I95" s="6"/>
      <c r="J95" s="6"/>
      <c r="K95" s="6"/>
      <c r="L95" s="6"/>
      <c r="M95" s="6"/>
      <c r="N95" s="6"/>
      <c r="O95" s="6"/>
      <c r="P95" s="6"/>
      <c r="Q95" s="6"/>
      <c r="R95" s="6"/>
      <c r="S95" s="6"/>
    </row>
    <row r="96" spans="3:19" x14ac:dyDescent="0.45">
      <c r="C96" s="6"/>
      <c r="D96" s="6"/>
      <c r="E96" s="6"/>
      <c r="F96" s="6"/>
      <c r="G96" s="6"/>
      <c r="H96" s="6"/>
      <c r="I96" s="6"/>
      <c r="J96" s="6"/>
      <c r="K96" s="6"/>
      <c r="L96" s="6"/>
      <c r="M96" s="6"/>
      <c r="N96" s="6"/>
      <c r="O96" s="6"/>
      <c r="P96" s="6"/>
      <c r="Q96" s="6"/>
      <c r="R96" s="6"/>
      <c r="S96" s="6"/>
    </row>
    <row r="97" spans="3:19" x14ac:dyDescent="0.45">
      <c r="C97" s="6"/>
      <c r="D97" s="6"/>
      <c r="E97" s="6"/>
      <c r="F97" s="6"/>
      <c r="G97" s="6"/>
      <c r="H97" s="6"/>
      <c r="I97" s="6"/>
      <c r="J97" s="6"/>
      <c r="K97" s="6"/>
      <c r="L97" s="6"/>
      <c r="M97" s="6"/>
      <c r="N97" s="6"/>
      <c r="O97" s="6"/>
      <c r="P97" s="6"/>
      <c r="Q97" s="6"/>
      <c r="R97" s="6"/>
      <c r="S97" s="6"/>
    </row>
    <row r="98" spans="3:19" x14ac:dyDescent="0.45">
      <c r="C98" s="6"/>
      <c r="D98" s="6"/>
      <c r="E98" s="6"/>
      <c r="F98" s="6"/>
      <c r="G98" s="6"/>
      <c r="H98" s="6"/>
      <c r="I98" s="6"/>
      <c r="J98" s="6"/>
      <c r="K98" s="6"/>
      <c r="L98" s="6"/>
      <c r="M98" s="6"/>
      <c r="N98" s="6"/>
      <c r="O98" s="6"/>
      <c r="P98" s="6"/>
      <c r="Q98" s="6"/>
      <c r="R98" s="6"/>
      <c r="S98" s="6"/>
    </row>
    <row r="99" spans="3:19" x14ac:dyDescent="0.45">
      <c r="C99" s="6"/>
      <c r="D99" s="6"/>
      <c r="E99" s="6"/>
      <c r="F99" s="6"/>
      <c r="G99" s="6"/>
      <c r="H99" s="6"/>
      <c r="I99" s="6"/>
      <c r="J99" s="6"/>
      <c r="K99" s="6"/>
      <c r="L99" s="6"/>
      <c r="M99" s="6"/>
      <c r="N99" s="6"/>
      <c r="O99" s="6"/>
      <c r="P99" s="6"/>
      <c r="Q99" s="6"/>
      <c r="R99" s="6"/>
      <c r="S99" s="6"/>
    </row>
    <row r="100" spans="3:19" x14ac:dyDescent="0.45">
      <c r="C100" s="6"/>
      <c r="D100" s="6"/>
      <c r="E100" s="6"/>
      <c r="F100" s="6"/>
      <c r="G100" s="6"/>
      <c r="H100" s="6"/>
      <c r="I100" s="6"/>
      <c r="J100" s="6"/>
      <c r="K100" s="6"/>
      <c r="L100" s="6"/>
      <c r="M100" s="6"/>
      <c r="N100" s="6"/>
      <c r="O100" s="6"/>
      <c r="P100" s="6"/>
      <c r="Q100" s="6"/>
      <c r="R100" s="6"/>
      <c r="S100" s="6"/>
    </row>
    <row r="101" spans="3:19" x14ac:dyDescent="0.45">
      <c r="C101" s="6"/>
      <c r="D101" s="6"/>
      <c r="E101" s="6"/>
      <c r="F101" s="6"/>
      <c r="G101" s="6"/>
      <c r="H101" s="6"/>
      <c r="I101" s="6"/>
      <c r="J101" s="6"/>
      <c r="K101" s="6"/>
      <c r="L101" s="6"/>
      <c r="M101" s="6"/>
      <c r="N101" s="6"/>
      <c r="O101" s="6"/>
      <c r="P101" s="6"/>
      <c r="Q101" s="6"/>
      <c r="R101" s="6"/>
      <c r="S101" s="6"/>
    </row>
    <row r="102" spans="3:19" x14ac:dyDescent="0.45">
      <c r="C102" s="6"/>
      <c r="D102" s="6"/>
      <c r="E102" s="6"/>
      <c r="F102" s="6"/>
      <c r="G102" s="6"/>
      <c r="H102" s="6"/>
      <c r="I102" s="6"/>
      <c r="J102" s="6"/>
      <c r="K102" s="6"/>
      <c r="L102" s="6"/>
      <c r="M102" s="6"/>
      <c r="N102" s="6"/>
      <c r="O102" s="6"/>
      <c r="P102" s="6"/>
      <c r="Q102" s="6"/>
      <c r="R102" s="6"/>
      <c r="S102" s="6"/>
    </row>
    <row r="103" spans="3:19" x14ac:dyDescent="0.45">
      <c r="C103" s="6"/>
      <c r="D103" s="6"/>
      <c r="E103" s="6"/>
      <c r="F103" s="6"/>
      <c r="G103" s="6"/>
      <c r="H103" s="6"/>
      <c r="I103" s="6"/>
      <c r="J103" s="6"/>
      <c r="K103" s="6"/>
      <c r="L103" s="6"/>
      <c r="M103" s="6"/>
      <c r="N103" s="6"/>
      <c r="O103" s="6"/>
      <c r="P103" s="6"/>
      <c r="Q103" s="6"/>
      <c r="R103" s="6"/>
      <c r="S103" s="6"/>
    </row>
    <row r="104" spans="3:19" x14ac:dyDescent="0.45">
      <c r="C104" s="6"/>
      <c r="D104" s="6"/>
      <c r="E104" s="6"/>
      <c r="F104" s="6"/>
      <c r="G104" s="6"/>
      <c r="H104" s="6"/>
      <c r="I104" s="6"/>
      <c r="J104" s="6"/>
      <c r="K104" s="6"/>
      <c r="L104" s="6"/>
      <c r="M104" s="6"/>
      <c r="N104" s="6"/>
      <c r="O104" s="6"/>
      <c r="P104" s="6"/>
      <c r="Q104" s="6"/>
      <c r="R104" s="6"/>
      <c r="S104" s="6"/>
    </row>
    <row r="105" spans="3:19" x14ac:dyDescent="0.45">
      <c r="C105" s="6"/>
      <c r="D105" s="6"/>
      <c r="E105" s="6"/>
      <c r="F105" s="6"/>
      <c r="G105" s="6"/>
      <c r="H105" s="6"/>
      <c r="I105" s="6"/>
      <c r="J105" s="6"/>
      <c r="K105" s="6"/>
      <c r="L105" s="6"/>
      <c r="M105" s="6"/>
      <c r="N105" s="6"/>
      <c r="O105" s="6"/>
      <c r="P105" s="6"/>
      <c r="Q105" s="6"/>
      <c r="R105" s="6"/>
      <c r="S105" s="6"/>
    </row>
    <row r="106" spans="3:19" x14ac:dyDescent="0.45">
      <c r="C106" s="6"/>
      <c r="D106" s="6"/>
      <c r="E106" s="6"/>
      <c r="F106" s="6"/>
      <c r="G106" s="6"/>
      <c r="H106" s="6"/>
      <c r="I106" s="6"/>
      <c r="J106" s="6"/>
      <c r="K106" s="6"/>
      <c r="L106" s="6"/>
      <c r="M106" s="6"/>
      <c r="N106" s="6"/>
      <c r="O106" s="6"/>
      <c r="P106" s="6"/>
      <c r="Q106" s="6"/>
      <c r="R106" s="6"/>
      <c r="S106" s="6"/>
    </row>
    <row r="107" spans="3:19" x14ac:dyDescent="0.45">
      <c r="C107" s="6"/>
      <c r="D107" s="6"/>
      <c r="E107" s="6"/>
      <c r="F107" s="6"/>
      <c r="G107" s="6"/>
      <c r="H107" s="6"/>
      <c r="I107" s="6"/>
      <c r="J107" s="6"/>
      <c r="K107" s="6"/>
      <c r="L107" s="6"/>
      <c r="M107" s="6"/>
      <c r="N107" s="6"/>
      <c r="O107" s="6"/>
      <c r="P107" s="6"/>
      <c r="Q107" s="6"/>
      <c r="R107" s="6"/>
      <c r="S107" s="6"/>
    </row>
    <row r="108" spans="3:19" x14ac:dyDescent="0.45">
      <c r="C108" s="6"/>
      <c r="D108" s="6"/>
      <c r="E108" s="6"/>
      <c r="F108" s="6"/>
      <c r="G108" s="6"/>
      <c r="H108" s="6"/>
      <c r="I108" s="6"/>
      <c r="J108" s="6"/>
      <c r="K108" s="6"/>
      <c r="L108" s="6"/>
      <c r="M108" s="6"/>
      <c r="N108" s="6"/>
      <c r="O108" s="6"/>
      <c r="P108" s="6"/>
      <c r="Q108" s="6"/>
      <c r="R108" s="6"/>
      <c r="S108" s="6"/>
    </row>
    <row r="109" spans="3:19" x14ac:dyDescent="0.45">
      <c r="C109" s="6"/>
      <c r="D109" s="6"/>
      <c r="E109" s="6"/>
      <c r="F109" s="6"/>
      <c r="G109" s="6"/>
      <c r="H109" s="6"/>
      <c r="I109" s="6"/>
      <c r="J109" s="6"/>
      <c r="K109" s="6"/>
      <c r="L109" s="6"/>
      <c r="M109" s="6"/>
      <c r="N109" s="6"/>
      <c r="O109" s="6"/>
      <c r="P109" s="6"/>
      <c r="Q109" s="6"/>
      <c r="R109" s="6"/>
      <c r="S109" s="6"/>
    </row>
    <row r="110" spans="3:19" x14ac:dyDescent="0.45">
      <c r="C110" s="6"/>
      <c r="D110" s="6"/>
      <c r="E110" s="6"/>
      <c r="F110" s="6"/>
      <c r="G110" s="6"/>
      <c r="H110" s="6"/>
      <c r="I110" s="6"/>
      <c r="J110" s="6"/>
      <c r="K110" s="6"/>
      <c r="L110" s="6"/>
      <c r="M110" s="6"/>
      <c r="N110" s="6"/>
      <c r="O110" s="6"/>
      <c r="P110" s="6"/>
      <c r="Q110" s="6"/>
      <c r="R110" s="6"/>
      <c r="S110" s="6"/>
    </row>
    <row r="111" spans="3:19" x14ac:dyDescent="0.45">
      <c r="C111" s="6"/>
      <c r="D111" s="6"/>
      <c r="E111" s="6"/>
      <c r="F111" s="6"/>
      <c r="G111" s="6"/>
      <c r="H111" s="6"/>
      <c r="I111" s="6"/>
      <c r="J111" s="6"/>
      <c r="K111" s="6"/>
      <c r="L111" s="6"/>
      <c r="M111" s="6"/>
      <c r="N111" s="6"/>
      <c r="O111" s="6"/>
      <c r="P111" s="6"/>
      <c r="Q111" s="6"/>
      <c r="R111" s="6"/>
      <c r="S111" s="6"/>
    </row>
    <row r="112" spans="3:19" x14ac:dyDescent="0.45">
      <c r="C112" s="6"/>
      <c r="D112" s="6"/>
      <c r="E112" s="6"/>
      <c r="F112" s="6"/>
      <c r="G112" s="6"/>
      <c r="H112" s="6"/>
      <c r="I112" s="6"/>
      <c r="J112" s="6"/>
      <c r="K112" s="6"/>
      <c r="L112" s="6"/>
      <c r="M112" s="6"/>
      <c r="N112" s="6"/>
      <c r="O112" s="6"/>
      <c r="P112" s="6"/>
      <c r="Q112" s="6"/>
      <c r="R112" s="6"/>
      <c r="S112" s="6"/>
    </row>
    <row r="113" spans="3:19" x14ac:dyDescent="0.45">
      <c r="C113" s="6"/>
      <c r="D113" s="6"/>
      <c r="E113" s="6"/>
      <c r="F113" s="6"/>
      <c r="G113" s="6"/>
      <c r="H113" s="6"/>
      <c r="I113" s="6"/>
      <c r="J113" s="6"/>
      <c r="K113" s="6"/>
      <c r="L113" s="6"/>
      <c r="M113" s="6"/>
      <c r="N113" s="6"/>
      <c r="O113" s="6"/>
      <c r="P113" s="6"/>
      <c r="Q113" s="6"/>
      <c r="R113" s="6"/>
      <c r="S113" s="6"/>
    </row>
    <row r="114" spans="3:19" x14ac:dyDescent="0.45">
      <c r="C114" s="6"/>
      <c r="D114" s="6"/>
      <c r="E114" s="6"/>
      <c r="F114" s="6"/>
      <c r="G114" s="6"/>
      <c r="H114" s="6"/>
      <c r="I114" s="6"/>
      <c r="J114" s="6"/>
      <c r="K114" s="6"/>
      <c r="L114" s="6"/>
      <c r="M114" s="6"/>
      <c r="N114" s="6"/>
      <c r="O114" s="6"/>
      <c r="P114" s="6"/>
      <c r="Q114" s="6"/>
      <c r="R114" s="6"/>
      <c r="S114" s="6"/>
    </row>
    <row r="115" spans="3:19" x14ac:dyDescent="0.45">
      <c r="C115" s="6"/>
      <c r="D115" s="6"/>
      <c r="E115" s="6"/>
      <c r="F115" s="6"/>
      <c r="G115" s="6"/>
      <c r="H115" s="6"/>
      <c r="I115" s="6"/>
      <c r="J115" s="6"/>
      <c r="K115" s="6"/>
      <c r="L115" s="6"/>
      <c r="M115" s="6"/>
      <c r="N115" s="6"/>
      <c r="O115" s="6"/>
      <c r="P115" s="6"/>
      <c r="Q115" s="6"/>
      <c r="R115" s="6"/>
      <c r="S115" s="6"/>
    </row>
    <row r="116" spans="3:19" x14ac:dyDescent="0.45">
      <c r="C116" s="6"/>
      <c r="D116" s="6"/>
      <c r="E116" s="6"/>
      <c r="F116" s="6"/>
      <c r="G116" s="6"/>
      <c r="H116" s="6"/>
      <c r="I116" s="6"/>
      <c r="J116" s="6"/>
      <c r="K116" s="6"/>
      <c r="L116" s="6"/>
      <c r="M116" s="6"/>
      <c r="N116" s="6"/>
      <c r="O116" s="6"/>
      <c r="P116" s="6"/>
      <c r="Q116" s="6"/>
      <c r="R116" s="6"/>
      <c r="S116" s="6"/>
    </row>
    <row r="117" spans="3:19" x14ac:dyDescent="0.45">
      <c r="C117" s="6"/>
      <c r="D117" s="6"/>
      <c r="E117" s="6"/>
      <c r="F117" s="6"/>
      <c r="G117" s="6"/>
      <c r="H117" s="6"/>
      <c r="I117" s="6"/>
      <c r="J117" s="6"/>
      <c r="K117" s="6"/>
      <c r="L117" s="6"/>
      <c r="M117" s="6"/>
      <c r="N117" s="6"/>
      <c r="O117" s="6"/>
      <c r="P117" s="6"/>
      <c r="Q117" s="6"/>
      <c r="R117" s="6"/>
      <c r="S117" s="6"/>
    </row>
    <row r="118" spans="3:19" x14ac:dyDescent="0.45">
      <c r="C118" s="6"/>
      <c r="D118" s="6"/>
      <c r="E118" s="6"/>
      <c r="F118" s="6"/>
      <c r="G118" s="6"/>
      <c r="H118" s="6"/>
      <c r="I118" s="6"/>
      <c r="J118" s="6"/>
      <c r="K118" s="6"/>
      <c r="L118" s="6"/>
      <c r="M118" s="6"/>
      <c r="N118" s="6"/>
      <c r="O118" s="6"/>
      <c r="P118" s="6"/>
      <c r="Q118" s="6"/>
      <c r="R118" s="6"/>
      <c r="S118" s="6"/>
    </row>
    <row r="119" spans="3:19" x14ac:dyDescent="0.45">
      <c r="C119" s="6"/>
      <c r="D119" s="6"/>
      <c r="E119" s="6"/>
      <c r="F119" s="6"/>
      <c r="G119" s="6"/>
      <c r="H119" s="6"/>
      <c r="I119" s="6"/>
      <c r="J119" s="6"/>
      <c r="K119" s="6"/>
      <c r="L119" s="6"/>
      <c r="M119" s="6"/>
      <c r="N119" s="6"/>
      <c r="O119" s="6"/>
      <c r="P119" s="6"/>
      <c r="Q119" s="6"/>
      <c r="R119" s="6"/>
      <c r="S119" s="6"/>
    </row>
    <row r="120" spans="3:19" x14ac:dyDescent="0.45">
      <c r="C120" s="6"/>
      <c r="D120" s="6"/>
      <c r="E120" s="6"/>
      <c r="F120" s="6"/>
      <c r="G120" s="6"/>
      <c r="H120" s="6"/>
      <c r="I120" s="6"/>
      <c r="J120" s="6"/>
      <c r="K120" s="6"/>
      <c r="L120" s="6"/>
      <c r="M120" s="6"/>
      <c r="N120" s="6"/>
      <c r="O120" s="6"/>
      <c r="P120" s="6"/>
      <c r="Q120" s="6"/>
      <c r="R120" s="6"/>
      <c r="S120" s="6"/>
    </row>
    <row r="121" spans="3:19" x14ac:dyDescent="0.45">
      <c r="C121" s="6"/>
      <c r="D121" s="6"/>
      <c r="E121" s="6"/>
      <c r="F121" s="6"/>
      <c r="G121" s="6"/>
      <c r="H121" s="6"/>
      <c r="I121" s="6"/>
      <c r="J121" s="6"/>
      <c r="K121" s="6"/>
      <c r="L121" s="6"/>
      <c r="M121" s="6"/>
      <c r="N121" s="6"/>
      <c r="O121" s="6"/>
      <c r="P121" s="6"/>
      <c r="Q121" s="6"/>
      <c r="R121" s="6"/>
      <c r="S121" s="6"/>
    </row>
    <row r="122" spans="3:19" x14ac:dyDescent="0.45">
      <c r="C122" s="6"/>
      <c r="D122" s="6"/>
      <c r="E122" s="6"/>
      <c r="F122" s="6"/>
      <c r="G122" s="6"/>
      <c r="H122" s="6"/>
      <c r="I122" s="6"/>
      <c r="J122" s="6"/>
      <c r="K122" s="6"/>
      <c r="L122" s="6"/>
      <c r="M122" s="6"/>
      <c r="N122" s="6"/>
      <c r="O122" s="6"/>
      <c r="P122" s="6"/>
      <c r="Q122" s="6"/>
      <c r="R122" s="6"/>
      <c r="S122" s="6"/>
    </row>
    <row r="123" spans="3:19" x14ac:dyDescent="0.45">
      <c r="C123" s="6"/>
      <c r="D123" s="6"/>
      <c r="E123" s="6"/>
      <c r="F123" s="6"/>
      <c r="G123" s="6"/>
      <c r="H123" s="6"/>
      <c r="I123" s="6"/>
      <c r="J123" s="6"/>
      <c r="K123" s="6"/>
      <c r="L123" s="6"/>
      <c r="M123" s="6"/>
      <c r="N123" s="6"/>
      <c r="O123" s="6"/>
      <c r="P123" s="6"/>
      <c r="Q123" s="6"/>
      <c r="R123" s="6"/>
      <c r="S123" s="6"/>
    </row>
    <row r="124" spans="3:19" x14ac:dyDescent="0.45">
      <c r="C124" s="6"/>
      <c r="D124" s="6"/>
      <c r="E124" s="6"/>
      <c r="F124" s="6"/>
      <c r="G124" s="6"/>
      <c r="H124" s="6"/>
      <c r="I124" s="6"/>
      <c r="J124" s="6"/>
      <c r="K124" s="6"/>
      <c r="L124" s="6"/>
      <c r="M124" s="6"/>
      <c r="N124" s="6"/>
      <c r="O124" s="6"/>
      <c r="P124" s="6"/>
      <c r="Q124" s="6"/>
      <c r="R124" s="6"/>
      <c r="S124" s="6"/>
    </row>
    <row r="125" spans="3:19" x14ac:dyDescent="0.45">
      <c r="C125" s="6"/>
      <c r="D125" s="6"/>
      <c r="E125" s="6"/>
      <c r="F125" s="6"/>
      <c r="G125" s="6"/>
      <c r="H125" s="6"/>
      <c r="I125" s="6"/>
      <c r="J125" s="6"/>
      <c r="K125" s="6"/>
      <c r="L125" s="6"/>
      <c r="M125" s="6"/>
      <c r="N125" s="6"/>
      <c r="O125" s="6"/>
      <c r="P125" s="6"/>
      <c r="Q125" s="6"/>
      <c r="R125" s="6"/>
      <c r="S125" s="6"/>
    </row>
    <row r="126" spans="3:19" x14ac:dyDescent="0.45">
      <c r="C126" s="6"/>
      <c r="D126" s="6"/>
      <c r="E126" s="6"/>
      <c r="F126" s="6"/>
      <c r="G126" s="6"/>
      <c r="H126" s="6"/>
      <c r="I126" s="6"/>
      <c r="J126" s="6"/>
      <c r="K126" s="6"/>
      <c r="L126" s="6"/>
      <c r="M126" s="6"/>
      <c r="N126" s="6"/>
      <c r="O126" s="6"/>
      <c r="P126" s="6"/>
      <c r="Q126" s="6"/>
      <c r="R126" s="6"/>
      <c r="S126" s="6"/>
    </row>
  </sheetData>
  <pageMargins left="0.7" right="0.7" top="0.75" bottom="0.75" header="0.3" footer="0.3"/>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T126"/>
  <sheetViews>
    <sheetView topLeftCell="A116" workbookViewId="0">
      <selection activeCell="A126" sqref="A73:XFD126"/>
    </sheetView>
  </sheetViews>
  <sheetFormatPr defaultRowHeight="14.25" x14ac:dyDescent="0.45"/>
  <sheetData>
    <row r="1" spans="1:20" x14ac:dyDescent="0.45">
      <c r="A1" t="s">
        <v>149</v>
      </c>
      <c r="B1" t="s">
        <v>150</v>
      </c>
      <c r="C1" t="s">
        <v>71</v>
      </c>
      <c r="D1" t="s">
        <v>72</v>
      </c>
      <c r="E1" s="9" t="s">
        <v>73</v>
      </c>
      <c r="F1" t="s">
        <v>143</v>
      </c>
      <c r="G1" t="s">
        <v>144</v>
      </c>
      <c r="H1" t="s">
        <v>145</v>
      </c>
      <c r="I1" t="s">
        <v>146</v>
      </c>
      <c r="J1" t="s">
        <v>74</v>
      </c>
      <c r="K1" t="s">
        <v>147</v>
      </c>
      <c r="L1" t="s">
        <v>75</v>
      </c>
      <c r="M1" t="s">
        <v>76</v>
      </c>
      <c r="N1" t="s">
        <v>77</v>
      </c>
      <c r="O1" t="s">
        <v>78</v>
      </c>
      <c r="P1" t="s">
        <v>79</v>
      </c>
      <c r="Q1" t="s">
        <v>80</v>
      </c>
      <c r="R1" t="s">
        <v>148</v>
      </c>
      <c r="S1" t="s">
        <v>81</v>
      </c>
      <c r="T1" t="s">
        <v>82</v>
      </c>
    </row>
    <row r="2" spans="1:20" x14ac:dyDescent="0.45">
      <c r="A2" t="s">
        <v>135</v>
      </c>
      <c r="B2" t="s">
        <v>96</v>
      </c>
      <c r="C2" s="6">
        <v>53188.06640625</v>
      </c>
      <c r="D2" s="6">
        <v>51279.01953125</v>
      </c>
      <c r="E2" s="6">
        <v>79170.9140625</v>
      </c>
      <c r="F2" s="6">
        <v>6993.9140625</v>
      </c>
      <c r="G2" s="6">
        <v>1727.373291015625</v>
      </c>
      <c r="H2" s="6">
        <v>9045.064453125</v>
      </c>
      <c r="I2" s="6">
        <v>9406.0947265625</v>
      </c>
      <c r="J2" s="6">
        <v>567.4854736328125</v>
      </c>
      <c r="K2" s="6">
        <v>19500.33984375</v>
      </c>
      <c r="L2" s="6">
        <v>471.75</v>
      </c>
      <c r="M2" s="6">
        <v>104419.421875</v>
      </c>
      <c r="N2" s="6">
        <v>44522.59375</v>
      </c>
      <c r="O2" s="6">
        <v>153739.46875</v>
      </c>
      <c r="P2" s="6">
        <v>310796.375</v>
      </c>
      <c r="Q2" s="6">
        <v>10717.748046875</v>
      </c>
      <c r="R2" s="6">
        <v>171719.828125</v>
      </c>
      <c r="S2" s="6">
        <v>13444.078125</v>
      </c>
      <c r="T2" s="6">
        <v>221076.71875</v>
      </c>
    </row>
    <row r="3" spans="1:20" x14ac:dyDescent="0.45">
      <c r="A3" t="s">
        <v>135</v>
      </c>
      <c r="B3" t="s">
        <v>97</v>
      </c>
      <c r="C3" s="6">
        <v>66390.921875</v>
      </c>
      <c r="D3" s="6">
        <v>34148.31640625</v>
      </c>
      <c r="E3" s="6">
        <v>52922.6953125</v>
      </c>
      <c r="F3" s="6">
        <v>3800.942138671875</v>
      </c>
      <c r="G3" s="6">
        <v>932.6119384765625</v>
      </c>
      <c r="H3" s="6">
        <v>2783.74462890625</v>
      </c>
      <c r="I3" s="6">
        <v>6394.79931640625</v>
      </c>
      <c r="J3" s="6">
        <v>3123.898193359375</v>
      </c>
      <c r="K3" s="6">
        <v>13718.3193359375</v>
      </c>
      <c r="L3" s="6">
        <v>1627.1507568359375</v>
      </c>
      <c r="M3" s="6">
        <v>25364.85546875</v>
      </c>
      <c r="N3" s="6">
        <v>42656.69140625</v>
      </c>
      <c r="O3" s="6">
        <v>50511.0546875</v>
      </c>
      <c r="P3" s="6">
        <v>29464.548828125</v>
      </c>
      <c r="Q3" s="6">
        <v>3617.7314453125</v>
      </c>
      <c r="R3" s="6">
        <v>35146.63671875</v>
      </c>
      <c r="S3" s="6">
        <v>11446.1484375</v>
      </c>
      <c r="T3" s="6">
        <v>67199.53125</v>
      </c>
    </row>
    <row r="4" spans="1:20" x14ac:dyDescent="0.45">
      <c r="A4" t="s">
        <v>135</v>
      </c>
      <c r="B4" t="s">
        <v>158</v>
      </c>
      <c r="C4" s="6">
        <v>534.78228759765625</v>
      </c>
      <c r="D4" s="6">
        <v>191.81831359863281</v>
      </c>
      <c r="E4" s="6">
        <v>113.58840179443359</v>
      </c>
      <c r="F4" s="6">
        <v>151.97886657714844</v>
      </c>
      <c r="G4" s="6">
        <v>187.86442565917969</v>
      </c>
      <c r="H4" s="6">
        <v>45</v>
      </c>
      <c r="I4" s="6">
        <v>170.60491943359375</v>
      </c>
      <c r="J4" s="6">
        <v>125.75579833984375</v>
      </c>
      <c r="K4" s="6">
        <v>4633.78466796875</v>
      </c>
      <c r="L4" s="6">
        <v>52.25</v>
      </c>
      <c r="M4" s="6">
        <v>5136.701171875</v>
      </c>
      <c r="N4" s="6">
        <v>175.1988525390625</v>
      </c>
      <c r="O4" s="6">
        <v>4973.95849609375</v>
      </c>
      <c r="P4" s="6">
        <v>87.833328247070313</v>
      </c>
      <c r="Q4" s="6">
        <v>37</v>
      </c>
      <c r="R4" s="6">
        <v>93</v>
      </c>
      <c r="S4" s="6">
        <v>34.244735717773438</v>
      </c>
      <c r="T4" s="6">
        <v>227.01722717285156</v>
      </c>
    </row>
    <row r="5" spans="1:20" x14ac:dyDescent="0.45">
      <c r="A5" t="s">
        <v>136</v>
      </c>
      <c r="B5" t="s">
        <v>96</v>
      </c>
      <c r="C5" s="6">
        <v>29375.30859375</v>
      </c>
      <c r="D5" s="6"/>
      <c r="E5" s="6">
        <v>13124.6806640625</v>
      </c>
      <c r="F5" s="6">
        <v>1428.5877685546875</v>
      </c>
      <c r="G5" s="6">
        <v>335.56039428710938</v>
      </c>
      <c r="H5" s="6">
        <v>2194.956787109375</v>
      </c>
      <c r="I5" s="6">
        <v>1642.2904052734375</v>
      </c>
      <c r="J5" s="6">
        <v>2675.21728515625</v>
      </c>
      <c r="K5" s="6"/>
      <c r="L5" s="6">
        <v>519.3502197265625</v>
      </c>
      <c r="M5" s="6">
        <v>64778.13671875</v>
      </c>
      <c r="N5" s="6">
        <v>12354.216796875</v>
      </c>
      <c r="O5" s="6">
        <v>23503.072265625</v>
      </c>
      <c r="P5" s="6">
        <v>100705.203125</v>
      </c>
      <c r="Q5" s="6">
        <v>3976.791259765625</v>
      </c>
      <c r="R5" s="6">
        <v>18498.458984375</v>
      </c>
      <c r="S5" s="6">
        <v>11400.16015625</v>
      </c>
      <c r="T5" s="6">
        <v>39810.62890625</v>
      </c>
    </row>
    <row r="6" spans="1:20" x14ac:dyDescent="0.45">
      <c r="A6" t="s">
        <v>136</v>
      </c>
      <c r="B6" t="s">
        <v>97</v>
      </c>
      <c r="C6" s="6">
        <v>3856.390869140625</v>
      </c>
      <c r="D6" s="6">
        <v>7772.55029296875</v>
      </c>
      <c r="E6" s="6">
        <v>8747.4013671875</v>
      </c>
      <c r="F6" s="6">
        <v>4777.4296875</v>
      </c>
      <c r="G6" s="6">
        <v>237.41947937011719</v>
      </c>
      <c r="H6" s="6">
        <v>974.47442626953125</v>
      </c>
      <c r="I6" s="6">
        <v>3946.09765625</v>
      </c>
      <c r="J6" s="6">
        <v>570.58087158203125</v>
      </c>
      <c r="K6" s="6">
        <v>223.07766723632813</v>
      </c>
      <c r="L6" s="6">
        <v>5284.7783203125</v>
      </c>
      <c r="M6" s="6">
        <v>5734.15283203125</v>
      </c>
      <c r="N6" s="6">
        <v>4797.44921875</v>
      </c>
      <c r="O6" s="6">
        <v>13113.775390625</v>
      </c>
      <c r="P6" s="6">
        <v>34739.92578125</v>
      </c>
      <c r="Q6" s="6">
        <v>3206.791259765625</v>
      </c>
      <c r="R6" s="6">
        <v>7987.20751953125</v>
      </c>
      <c r="S6" s="6">
        <v>3148.060546875</v>
      </c>
      <c r="T6" s="6">
        <v>8071.5986328125</v>
      </c>
    </row>
    <row r="7" spans="1:20" x14ac:dyDescent="0.45">
      <c r="A7" t="s">
        <v>136</v>
      </c>
      <c r="B7" t="s">
        <v>158</v>
      </c>
      <c r="C7" s="6">
        <v>3745.846435546875</v>
      </c>
      <c r="D7" s="6">
        <v>581.08331298828125</v>
      </c>
      <c r="E7" s="6">
        <v>1203.75</v>
      </c>
      <c r="F7" s="6">
        <v>9.0277786254882813</v>
      </c>
      <c r="G7" s="6">
        <v>178.875</v>
      </c>
      <c r="H7" s="6">
        <v>44.499996185302734</v>
      </c>
      <c r="I7" s="6">
        <v>39.75</v>
      </c>
      <c r="J7" s="6">
        <v>112.02132415771484</v>
      </c>
      <c r="K7" s="6"/>
      <c r="L7" s="6"/>
      <c r="M7" s="6">
        <v>103.6361083984375</v>
      </c>
      <c r="N7" s="6">
        <v>3300.4990234375</v>
      </c>
      <c r="O7" s="6">
        <v>1790.166748046875</v>
      </c>
      <c r="P7" s="6">
        <v>1506.5833740234375</v>
      </c>
      <c r="Q7" s="6">
        <v>58.416664123535156</v>
      </c>
      <c r="R7" s="6">
        <v>144.08332824707031</v>
      </c>
      <c r="S7" s="6"/>
      <c r="T7" s="6">
        <v>1535.9666748046875</v>
      </c>
    </row>
    <row r="8" spans="1:20" x14ac:dyDescent="0.45">
      <c r="A8" t="s">
        <v>99</v>
      </c>
      <c r="B8" t="s">
        <v>96</v>
      </c>
      <c r="C8" s="6">
        <v>98741.3125</v>
      </c>
      <c r="D8" s="6">
        <v>998.5</v>
      </c>
      <c r="E8" s="6">
        <v>28114.640625</v>
      </c>
      <c r="F8" s="6">
        <v>3024.035888671875</v>
      </c>
      <c r="G8" s="6">
        <v>2054.5126953125</v>
      </c>
      <c r="H8" s="6">
        <v>12602.1220703125</v>
      </c>
      <c r="I8" s="6">
        <v>3766.650634765625</v>
      </c>
      <c r="J8" s="6"/>
      <c r="K8" s="6">
        <v>1447.1597900390625</v>
      </c>
      <c r="L8" s="6"/>
      <c r="M8" s="6">
        <v>98435.8671875</v>
      </c>
      <c r="N8" s="6">
        <v>18109.03515625</v>
      </c>
      <c r="O8" s="6">
        <v>57094.21484375</v>
      </c>
      <c r="P8" s="6">
        <v>338997.96875</v>
      </c>
      <c r="Q8" s="6">
        <v>8314.392578125</v>
      </c>
      <c r="R8" s="6">
        <v>45211.25</v>
      </c>
      <c r="S8" s="6">
        <v>13739.5380859375</v>
      </c>
      <c r="T8" s="6">
        <v>101794.3828125</v>
      </c>
    </row>
    <row r="9" spans="1:20" x14ac:dyDescent="0.45">
      <c r="A9" t="s">
        <v>99</v>
      </c>
      <c r="B9" t="s">
        <v>97</v>
      </c>
      <c r="C9" s="6">
        <v>10289.8701171875</v>
      </c>
      <c r="D9" s="6">
        <v>1268.248046875</v>
      </c>
      <c r="E9" s="6">
        <v>2042.500244140625</v>
      </c>
      <c r="F9" s="6">
        <v>207.07844543457031</v>
      </c>
      <c r="G9" s="6">
        <v>46.019168853759766</v>
      </c>
      <c r="H9" s="6">
        <v>2401.043701171875</v>
      </c>
      <c r="I9" s="6">
        <v>2298.98779296875</v>
      </c>
      <c r="J9" s="6">
        <v>2198.494384765625</v>
      </c>
      <c r="K9" s="6">
        <v>246.8487548828125</v>
      </c>
      <c r="L9" s="6">
        <v>360.74002075195313</v>
      </c>
      <c r="M9" s="6">
        <v>12015.2060546875</v>
      </c>
      <c r="N9" s="6">
        <v>25502.736328125</v>
      </c>
      <c r="O9" s="6">
        <v>36796.80078125</v>
      </c>
      <c r="P9" s="6">
        <v>7558.791015625</v>
      </c>
      <c r="Q9" s="6">
        <v>2066.323486328125</v>
      </c>
      <c r="R9" s="6">
        <v>13934.7890625</v>
      </c>
      <c r="S9" s="6">
        <v>519.2357177734375</v>
      </c>
      <c r="T9" s="6">
        <v>44351.578125</v>
      </c>
    </row>
    <row r="10" spans="1:20" x14ac:dyDescent="0.45">
      <c r="A10" t="s">
        <v>99</v>
      </c>
      <c r="B10" t="s">
        <v>158</v>
      </c>
      <c r="C10" s="6">
        <v>561.46630859375</v>
      </c>
      <c r="D10" s="6">
        <v>386.92733764648438</v>
      </c>
      <c r="E10" s="6"/>
      <c r="F10" s="6">
        <v>1691.7061767578125</v>
      </c>
      <c r="G10" s="6">
        <v>35.144168853759766</v>
      </c>
      <c r="H10" s="6">
        <v>106.58774566650391</v>
      </c>
      <c r="I10" s="6">
        <v>93.866668701171875</v>
      </c>
      <c r="J10" s="6">
        <v>856.972412109375</v>
      </c>
      <c r="K10" s="6">
        <v>15.111112594604492</v>
      </c>
      <c r="L10" s="6">
        <v>303.010498046875</v>
      </c>
      <c r="M10" s="6">
        <v>20134.263671875</v>
      </c>
      <c r="N10" s="6">
        <v>159.39999389648438</v>
      </c>
      <c r="O10" s="6">
        <v>1390.8499755859375</v>
      </c>
      <c r="P10" s="6">
        <v>3721.478759765625</v>
      </c>
      <c r="Q10" s="6">
        <v>4.8750004768371582</v>
      </c>
      <c r="R10" s="6">
        <v>894.63385009765625</v>
      </c>
      <c r="S10" s="6">
        <v>2.5416667461395264</v>
      </c>
      <c r="T10" s="6">
        <v>565.70440673828125</v>
      </c>
    </row>
    <row r="11" spans="1:20" x14ac:dyDescent="0.45">
      <c r="A11" t="s">
        <v>100</v>
      </c>
      <c r="B11" t="s">
        <v>96</v>
      </c>
      <c r="C11" s="6">
        <v>75019.46875</v>
      </c>
      <c r="D11" s="6"/>
      <c r="E11" s="6">
        <v>43919.83984375</v>
      </c>
      <c r="F11" s="6">
        <v>14060.8837890625</v>
      </c>
      <c r="G11" s="6">
        <v>814.27667236328125</v>
      </c>
      <c r="H11" s="6">
        <v>51386.8046875</v>
      </c>
      <c r="I11" s="6">
        <v>7219.9921875</v>
      </c>
      <c r="J11" s="6">
        <v>2795.60693359375</v>
      </c>
      <c r="K11" s="6">
        <v>13338.4599609375</v>
      </c>
      <c r="L11" s="6">
        <v>901.5</v>
      </c>
      <c r="M11" s="6">
        <v>135249</v>
      </c>
      <c r="N11" s="6">
        <v>63829.4609375</v>
      </c>
      <c r="O11" s="6">
        <v>194590.59375</v>
      </c>
      <c r="P11" s="6">
        <v>641608.625</v>
      </c>
      <c r="Q11" s="6">
        <v>11259.4560546875</v>
      </c>
      <c r="R11" s="6">
        <v>58700.6640625</v>
      </c>
      <c r="S11" s="6">
        <v>12283.689453125</v>
      </c>
      <c r="T11" s="6">
        <v>277878.0625</v>
      </c>
    </row>
    <row r="12" spans="1:20" x14ac:dyDescent="0.45">
      <c r="A12" t="s">
        <v>100</v>
      </c>
      <c r="B12" t="s">
        <v>97</v>
      </c>
      <c r="C12" s="6">
        <v>23958.013671875</v>
      </c>
      <c r="D12" s="6">
        <v>7458.4638671875</v>
      </c>
      <c r="E12" s="6">
        <v>5318.85400390625</v>
      </c>
      <c r="F12" s="6">
        <v>1451.819091796875</v>
      </c>
      <c r="G12" s="6">
        <v>1028.1878662109375</v>
      </c>
      <c r="H12" s="6">
        <v>997</v>
      </c>
      <c r="I12" s="6">
        <v>5536.0546875</v>
      </c>
      <c r="J12" s="6">
        <v>5956.4296875</v>
      </c>
      <c r="K12" s="6">
        <v>1735.136474609375</v>
      </c>
      <c r="L12" s="6">
        <v>64.315238952636719</v>
      </c>
      <c r="M12" s="6">
        <v>12115.9501953125</v>
      </c>
      <c r="N12" s="6">
        <v>25329.4140625</v>
      </c>
      <c r="O12" s="6">
        <v>189.83334350585938</v>
      </c>
      <c r="P12" s="6">
        <v>21465.16015625</v>
      </c>
      <c r="Q12" s="6">
        <v>2974.558837890625</v>
      </c>
      <c r="R12" s="6">
        <v>32558.91796875</v>
      </c>
      <c r="S12" s="6">
        <v>105</v>
      </c>
      <c r="T12" s="6">
        <v>106866.8671875</v>
      </c>
    </row>
    <row r="13" spans="1:20" x14ac:dyDescent="0.45">
      <c r="A13" t="s">
        <v>100</v>
      </c>
      <c r="B13" t="s">
        <v>158</v>
      </c>
      <c r="C13" s="6">
        <v>56547.8671875</v>
      </c>
      <c r="D13" s="6">
        <v>4.5666666030883789</v>
      </c>
      <c r="E13" s="6"/>
      <c r="F13" s="6">
        <v>7.6999998092651367</v>
      </c>
      <c r="G13" s="6">
        <v>3.3666667938232422</v>
      </c>
      <c r="H13" s="6">
        <v>2</v>
      </c>
      <c r="I13" s="6">
        <v>535.97930908203125</v>
      </c>
      <c r="J13" s="6">
        <v>11170.765625</v>
      </c>
      <c r="K13" s="6">
        <v>6.1666669845581055</v>
      </c>
      <c r="L13" s="6">
        <v>1</v>
      </c>
      <c r="M13" s="6">
        <v>59.466670989990234</v>
      </c>
      <c r="N13" s="6">
        <v>76.300003051757813</v>
      </c>
      <c r="O13" s="6">
        <v>1</v>
      </c>
      <c r="P13" s="6">
        <v>42.433338165283203</v>
      </c>
      <c r="Q13" s="6">
        <v>6.0999999046325684</v>
      </c>
      <c r="R13" s="6">
        <v>30.433334350585938</v>
      </c>
      <c r="S13" s="6"/>
      <c r="T13" s="6">
        <v>37.433334350585938</v>
      </c>
    </row>
    <row r="14" spans="1:20" x14ac:dyDescent="0.45">
      <c r="A14" t="s">
        <v>101</v>
      </c>
      <c r="B14" t="s">
        <v>96</v>
      </c>
      <c r="C14" s="6">
        <v>37568.1875</v>
      </c>
      <c r="D14" s="6">
        <v>8056.74267578125</v>
      </c>
      <c r="E14" s="6">
        <v>9848.748046875</v>
      </c>
      <c r="F14" s="6">
        <v>2940.179931640625</v>
      </c>
      <c r="G14" s="6">
        <v>1136.89111328125</v>
      </c>
      <c r="H14" s="6">
        <v>1953.156005859375</v>
      </c>
      <c r="I14" s="6">
        <v>4392.54833984375</v>
      </c>
      <c r="J14" s="6">
        <v>1700.15478515625</v>
      </c>
      <c r="K14" s="6">
        <v>582.22161865234375</v>
      </c>
      <c r="L14" s="6">
        <v>817.07257080078125</v>
      </c>
      <c r="M14" s="6">
        <v>42093.30859375</v>
      </c>
      <c r="N14" s="6">
        <v>75816.1015625</v>
      </c>
      <c r="O14" s="6">
        <v>64227.09375</v>
      </c>
      <c r="P14" s="6">
        <v>165910.109375</v>
      </c>
      <c r="Q14" s="6">
        <v>20598.189453125</v>
      </c>
      <c r="R14" s="6">
        <v>101419.46875</v>
      </c>
      <c r="S14" s="6">
        <v>13948.451171875</v>
      </c>
      <c r="T14" s="6">
        <v>94601.4140625</v>
      </c>
    </row>
    <row r="15" spans="1:20" x14ac:dyDescent="0.45">
      <c r="A15" t="s">
        <v>101</v>
      </c>
      <c r="B15" t="s">
        <v>97</v>
      </c>
      <c r="C15" s="6">
        <v>3096.5654296875</v>
      </c>
      <c r="D15" s="6">
        <v>1694.2623291015625</v>
      </c>
      <c r="E15" s="6">
        <v>6445.8349609375</v>
      </c>
      <c r="F15" s="6">
        <v>1625.8048095703125</v>
      </c>
      <c r="G15" s="6">
        <v>49.778415679931641</v>
      </c>
      <c r="H15" s="6">
        <v>290.21170043945313</v>
      </c>
      <c r="I15" s="6">
        <v>808.78118896484375</v>
      </c>
      <c r="J15" s="6">
        <v>2649.490234375</v>
      </c>
      <c r="K15" s="6">
        <v>2379.5517578125</v>
      </c>
      <c r="L15" s="6">
        <v>3798.705810546875</v>
      </c>
      <c r="M15" s="6">
        <v>1908.9329833984375</v>
      </c>
      <c r="N15" s="6">
        <v>14957.1669921875</v>
      </c>
      <c r="O15" s="6">
        <v>12870.97265625</v>
      </c>
      <c r="P15" s="6">
        <v>8473.77734375</v>
      </c>
      <c r="Q15" s="6">
        <v>1066.659912109375</v>
      </c>
      <c r="R15" s="6">
        <v>5440.5712890625</v>
      </c>
      <c r="S15" s="6">
        <v>2182.924072265625</v>
      </c>
      <c r="T15" s="6">
        <v>6760.7705078125</v>
      </c>
    </row>
    <row r="16" spans="1:20" x14ac:dyDescent="0.45">
      <c r="A16" t="s">
        <v>101</v>
      </c>
      <c r="B16" t="s">
        <v>158</v>
      </c>
      <c r="C16" s="6">
        <v>218</v>
      </c>
      <c r="D16" s="6">
        <v>12.625</v>
      </c>
      <c r="E16" s="6">
        <v>4.5833334922790527</v>
      </c>
      <c r="F16" s="6">
        <v>87.331764221191406</v>
      </c>
      <c r="G16" s="6">
        <v>20.369701385498047</v>
      </c>
      <c r="H16" s="6">
        <v>24.625001907348633</v>
      </c>
      <c r="I16" s="6">
        <v>59.176898956298828</v>
      </c>
      <c r="J16" s="6">
        <v>944.83233642578125</v>
      </c>
      <c r="K16" s="6">
        <v>74.647285461425781</v>
      </c>
      <c r="L16" s="6">
        <v>2</v>
      </c>
      <c r="M16" s="6">
        <v>210.74699401855469</v>
      </c>
      <c r="N16" s="6">
        <v>359.3641357421875</v>
      </c>
      <c r="O16" s="6">
        <v>428.5</v>
      </c>
      <c r="P16" s="6">
        <v>277.58334350585938</v>
      </c>
      <c r="Q16" s="6">
        <v>9.6666669845581055</v>
      </c>
      <c r="R16" s="6">
        <v>268.33334350585938</v>
      </c>
      <c r="S16" s="6">
        <v>10.5</v>
      </c>
      <c r="T16" s="6">
        <v>140.76406860351563</v>
      </c>
    </row>
    <row r="17" spans="1:20" x14ac:dyDescent="0.45">
      <c r="A17" t="s">
        <v>102</v>
      </c>
      <c r="B17" t="s">
        <v>96</v>
      </c>
      <c r="C17" s="6">
        <v>31591.220703125</v>
      </c>
      <c r="D17" s="6">
        <v>6306.86865234375</v>
      </c>
      <c r="E17" s="6">
        <v>48875.46484375</v>
      </c>
      <c r="F17" s="6">
        <v>3997.3818359375</v>
      </c>
      <c r="G17" s="6">
        <v>2558.4873046875</v>
      </c>
      <c r="H17" s="6">
        <v>7953.56005859375</v>
      </c>
      <c r="I17" s="6">
        <v>2041.009521484375</v>
      </c>
      <c r="J17" s="6">
        <v>3151.865478515625</v>
      </c>
      <c r="K17" s="6">
        <v>7137.25634765625</v>
      </c>
      <c r="L17" s="6">
        <v>423.294189453125</v>
      </c>
      <c r="M17" s="6">
        <v>101795.1875</v>
      </c>
      <c r="N17" s="6">
        <v>33223.2421875</v>
      </c>
      <c r="O17" s="6">
        <v>117227.5390625</v>
      </c>
      <c r="P17" s="6">
        <v>144055.796875</v>
      </c>
      <c r="Q17" s="6">
        <v>4201.61083984375</v>
      </c>
      <c r="R17" s="6">
        <v>84081.6640625</v>
      </c>
      <c r="S17" s="6">
        <v>39909.1015625</v>
      </c>
      <c r="T17" s="6">
        <v>91517.3515625</v>
      </c>
    </row>
    <row r="18" spans="1:20" x14ac:dyDescent="0.45">
      <c r="A18" t="s">
        <v>102</v>
      </c>
      <c r="B18" t="s">
        <v>97</v>
      </c>
      <c r="C18" s="6">
        <v>4786.59912109375</v>
      </c>
      <c r="D18" s="6">
        <v>4455.6181640625</v>
      </c>
      <c r="E18" s="6">
        <v>13761.2470703125</v>
      </c>
      <c r="F18" s="6">
        <v>3063.14892578125</v>
      </c>
      <c r="G18" s="6">
        <v>1984.8028564453125</v>
      </c>
      <c r="H18" s="6">
        <v>20888.080078125</v>
      </c>
      <c r="I18" s="6">
        <v>605.72113037109375</v>
      </c>
      <c r="J18" s="6">
        <v>2885.96533203125</v>
      </c>
      <c r="K18" s="6">
        <v>15785.169921875</v>
      </c>
      <c r="L18" s="6">
        <v>4324.6484375</v>
      </c>
      <c r="M18" s="6">
        <v>23909.552734375</v>
      </c>
      <c r="N18" s="6">
        <v>6816.2724609375</v>
      </c>
      <c r="O18" s="6">
        <v>29448.88671875</v>
      </c>
      <c r="P18" s="6">
        <v>37791.2421875</v>
      </c>
      <c r="Q18" s="6">
        <v>413.18521118164063</v>
      </c>
      <c r="R18" s="6">
        <v>10036.91796875</v>
      </c>
      <c r="S18" s="6">
        <v>23712.638671875</v>
      </c>
      <c r="T18" s="6">
        <v>83723.6796875</v>
      </c>
    </row>
    <row r="19" spans="1:20" x14ac:dyDescent="0.45">
      <c r="A19" t="s">
        <v>102</v>
      </c>
      <c r="B19" t="s">
        <v>158</v>
      </c>
      <c r="C19" s="6">
        <v>367.49908447265625</v>
      </c>
      <c r="D19" s="6">
        <v>108.38750457763672</v>
      </c>
      <c r="E19" s="6">
        <v>347.24151611328125</v>
      </c>
      <c r="F19" s="6">
        <v>818.91650390625</v>
      </c>
      <c r="G19" s="6">
        <v>126.125</v>
      </c>
      <c r="H19" s="6">
        <v>792.2427978515625</v>
      </c>
      <c r="I19" s="6">
        <v>58.854038238525391</v>
      </c>
      <c r="J19" s="6">
        <v>111.19999694824219</v>
      </c>
      <c r="K19" s="6">
        <v>852.94207763671875</v>
      </c>
      <c r="L19" s="6">
        <v>122.75</v>
      </c>
      <c r="M19" s="6">
        <v>4036.12548828125</v>
      </c>
      <c r="N19" s="6">
        <v>3300.862548828125</v>
      </c>
      <c r="O19" s="6">
        <v>1376.202880859375</v>
      </c>
      <c r="P19" s="6">
        <v>279.5625</v>
      </c>
      <c r="Q19" s="6">
        <v>369.89999389648438</v>
      </c>
      <c r="R19" s="6">
        <v>216.98748779296875</v>
      </c>
      <c r="S19" s="6">
        <v>169</v>
      </c>
      <c r="T19" s="6">
        <v>1700.71533203125</v>
      </c>
    </row>
    <row r="20" spans="1:20" x14ac:dyDescent="0.45">
      <c r="A20" t="s">
        <v>103</v>
      </c>
      <c r="B20" t="s">
        <v>96</v>
      </c>
      <c r="C20" s="6">
        <v>3643.583984375</v>
      </c>
      <c r="D20" s="6">
        <v>687.8494873046875</v>
      </c>
      <c r="E20" s="6">
        <v>758.89471435546875</v>
      </c>
      <c r="F20" s="6">
        <v>1024.579833984375</v>
      </c>
      <c r="G20" s="6">
        <v>179.06935119628906</v>
      </c>
      <c r="H20" s="6">
        <v>1073.037109375</v>
      </c>
      <c r="I20" s="6">
        <v>80.420166015625</v>
      </c>
      <c r="J20" s="6">
        <v>28.637245178222656</v>
      </c>
      <c r="K20" s="6">
        <v>779.94561767578125</v>
      </c>
      <c r="L20" s="6">
        <v>39.511875152587891</v>
      </c>
      <c r="M20" s="6">
        <v>7723.767578125</v>
      </c>
      <c r="N20" s="6">
        <v>3802.68994140625</v>
      </c>
      <c r="O20" s="6">
        <v>5338.32177734375</v>
      </c>
      <c r="P20" s="6">
        <v>13652.984375</v>
      </c>
      <c r="Q20" s="6">
        <v>3374.97900390625</v>
      </c>
      <c r="R20" s="6">
        <v>7304.6767578125</v>
      </c>
      <c r="S20" s="6">
        <v>878.00634765625</v>
      </c>
      <c r="T20" s="6">
        <v>21937.533203125</v>
      </c>
    </row>
    <row r="21" spans="1:20" x14ac:dyDescent="0.45">
      <c r="A21" t="s">
        <v>103</v>
      </c>
      <c r="B21" t="s">
        <v>97</v>
      </c>
      <c r="C21" s="6">
        <v>138.16665649414063</v>
      </c>
      <c r="D21" s="6">
        <v>195.25</v>
      </c>
      <c r="E21" s="6">
        <v>99.75</v>
      </c>
      <c r="F21" s="6">
        <v>168.09457397460938</v>
      </c>
      <c r="G21" s="6">
        <v>54.208332061767578</v>
      </c>
      <c r="H21" s="6">
        <v>17.941665649414063</v>
      </c>
      <c r="I21" s="6">
        <v>885.946044921875</v>
      </c>
      <c r="J21" s="6">
        <v>155.99867248535156</v>
      </c>
      <c r="K21" s="6">
        <v>50.864837646484375</v>
      </c>
      <c r="L21" s="6">
        <v>40.400001525878906</v>
      </c>
      <c r="M21" s="6">
        <v>2103.245849609375</v>
      </c>
      <c r="N21" s="6">
        <v>1192.2098388671875</v>
      </c>
      <c r="O21" s="6">
        <v>1355.892822265625</v>
      </c>
      <c r="P21" s="6">
        <v>539</v>
      </c>
      <c r="Q21" s="6">
        <v>861.2017822265625</v>
      </c>
      <c r="R21" s="6">
        <v>165.67884826660156</v>
      </c>
      <c r="S21" s="6">
        <v>581</v>
      </c>
      <c r="T21" s="6">
        <v>565.65911865234375</v>
      </c>
    </row>
    <row r="22" spans="1:20" x14ac:dyDescent="0.45">
      <c r="A22" t="s">
        <v>103</v>
      </c>
      <c r="B22" t="s">
        <v>158</v>
      </c>
      <c r="C22" s="6">
        <v>28.5</v>
      </c>
      <c r="D22" s="6">
        <v>12.520914077758789</v>
      </c>
      <c r="E22" s="6">
        <v>2.7332525253295898</v>
      </c>
      <c r="F22" s="6">
        <v>20.817440032958984</v>
      </c>
      <c r="G22" s="6">
        <v>64</v>
      </c>
      <c r="H22" s="6">
        <v>79.833488464355469</v>
      </c>
      <c r="I22" s="6">
        <v>4.6791667938232422</v>
      </c>
      <c r="J22" s="6">
        <v>22.886575698852539</v>
      </c>
      <c r="K22" s="6">
        <v>84.475662231445313</v>
      </c>
      <c r="L22" s="6">
        <v>17.950733184814453</v>
      </c>
      <c r="M22" s="6">
        <v>167.92135620117188</v>
      </c>
      <c r="N22" s="6">
        <v>739.94403076171875</v>
      </c>
      <c r="O22" s="6">
        <v>13.949512481689453</v>
      </c>
      <c r="P22" s="6">
        <v>10.450000762939453</v>
      </c>
      <c r="Q22" s="6">
        <v>65.364585876464844</v>
      </c>
      <c r="R22" s="6">
        <v>11</v>
      </c>
      <c r="S22" s="6">
        <v>7</v>
      </c>
      <c r="T22" s="6">
        <v>2062.043701171875</v>
      </c>
    </row>
    <row r="23" spans="1:20" x14ac:dyDescent="0.45">
      <c r="A23" t="s">
        <v>137</v>
      </c>
      <c r="B23" t="s">
        <v>96</v>
      </c>
      <c r="C23" s="6">
        <v>122324.6953125</v>
      </c>
      <c r="D23" s="6">
        <v>36496.55859375</v>
      </c>
      <c r="E23" s="6">
        <v>218760.21875</v>
      </c>
      <c r="F23" s="6">
        <v>32730.51953125</v>
      </c>
      <c r="G23" s="6">
        <v>6163.62255859375</v>
      </c>
      <c r="H23" s="6">
        <v>124697.8828125</v>
      </c>
      <c r="I23" s="6">
        <v>20411.541015625</v>
      </c>
      <c r="J23" s="6">
        <v>11042.0703125</v>
      </c>
      <c r="K23" s="6">
        <v>76338.3984375</v>
      </c>
      <c r="L23" s="6">
        <v>8583.0732421875</v>
      </c>
      <c r="M23" s="6">
        <v>272313.9375</v>
      </c>
      <c r="N23" s="6">
        <v>136865.65625</v>
      </c>
      <c r="O23" s="6">
        <v>468985.8125</v>
      </c>
      <c r="P23" s="6">
        <v>266972.75</v>
      </c>
      <c r="Q23" s="6">
        <v>5815.0341796875</v>
      </c>
      <c r="R23" s="6">
        <v>155947.578125</v>
      </c>
      <c r="S23" s="6">
        <v>27836.58203125</v>
      </c>
      <c r="T23" s="6">
        <v>520040.53125</v>
      </c>
    </row>
    <row r="24" spans="1:20" x14ac:dyDescent="0.45">
      <c r="A24" t="s">
        <v>137</v>
      </c>
      <c r="B24" t="s">
        <v>97</v>
      </c>
      <c r="C24" s="6">
        <v>15877.99609375</v>
      </c>
      <c r="D24" s="6">
        <v>43764.3984375</v>
      </c>
      <c r="E24" s="6">
        <v>24549.298828125</v>
      </c>
      <c r="F24" s="6">
        <v>28510.876953125</v>
      </c>
      <c r="G24" s="6">
        <v>4740.48583984375</v>
      </c>
      <c r="H24" s="6">
        <v>11373.29296875</v>
      </c>
      <c r="I24" s="6">
        <v>7612.21435546875</v>
      </c>
      <c r="J24" s="6">
        <v>13098.7783203125</v>
      </c>
      <c r="K24" s="6">
        <v>49461.7109375</v>
      </c>
      <c r="L24" s="6">
        <v>12677.015625</v>
      </c>
      <c r="M24" s="6">
        <v>125512.8984375</v>
      </c>
      <c r="N24" s="6">
        <v>22401.037109375</v>
      </c>
      <c r="O24" s="6">
        <v>82920.8203125</v>
      </c>
      <c r="P24" s="6">
        <v>46086.6796875</v>
      </c>
      <c r="Q24" s="6">
        <v>9263.8369140625</v>
      </c>
      <c r="R24" s="6">
        <v>39134.95703125</v>
      </c>
      <c r="S24" s="6">
        <v>18218.662109375</v>
      </c>
      <c r="T24" s="6">
        <v>116615.890625</v>
      </c>
    </row>
    <row r="25" spans="1:20" x14ac:dyDescent="0.45">
      <c r="A25" t="s">
        <v>137</v>
      </c>
      <c r="B25" t="s">
        <v>158</v>
      </c>
      <c r="C25" s="6">
        <v>466.12680053710938</v>
      </c>
      <c r="D25" s="6">
        <v>1118.1326904296875</v>
      </c>
      <c r="E25" s="6">
        <v>383.14266967773438</v>
      </c>
      <c r="F25" s="6">
        <v>1008.0701904296875</v>
      </c>
      <c r="G25" s="6">
        <v>435.06570434570313</v>
      </c>
      <c r="H25" s="6">
        <v>984.3897705078125</v>
      </c>
      <c r="I25" s="6">
        <v>698.5999755859375</v>
      </c>
      <c r="J25" s="6">
        <v>135.14979553222656</v>
      </c>
      <c r="K25" s="6">
        <v>946.38751220703125</v>
      </c>
      <c r="L25" s="6">
        <v>219.80900573730469</v>
      </c>
      <c r="M25" s="6">
        <v>1535.51806640625</v>
      </c>
      <c r="N25" s="6">
        <v>511</v>
      </c>
      <c r="O25" s="6">
        <v>4253.7158203125</v>
      </c>
      <c r="P25" s="6">
        <v>151.60000610351563</v>
      </c>
      <c r="Q25" s="6">
        <v>146.085693359375</v>
      </c>
      <c r="R25" s="6">
        <v>116.75</v>
      </c>
      <c r="S25" s="6">
        <v>56.5</v>
      </c>
      <c r="T25" s="6">
        <v>495.57656860351563</v>
      </c>
    </row>
    <row r="26" spans="1:20" x14ac:dyDescent="0.45">
      <c r="A26" t="s">
        <v>104</v>
      </c>
      <c r="B26" t="s">
        <v>96</v>
      </c>
      <c r="C26" s="6">
        <v>52570.56640625</v>
      </c>
      <c r="D26" s="6">
        <v>14500.7626953125</v>
      </c>
      <c r="E26" s="6">
        <v>15080.79296875</v>
      </c>
      <c r="F26" s="6">
        <v>2506.2978515625</v>
      </c>
      <c r="G26" s="6">
        <v>2683.060302734375</v>
      </c>
      <c r="H26" s="6">
        <v>5002.857421875</v>
      </c>
      <c r="I26" s="6">
        <v>22545.974609375</v>
      </c>
      <c r="J26" s="6">
        <v>10782.5791015625</v>
      </c>
      <c r="K26" s="6">
        <v>18978.06640625</v>
      </c>
      <c r="L26" s="6">
        <v>758.10064697265625</v>
      </c>
      <c r="M26" s="6">
        <v>64230.7890625</v>
      </c>
      <c r="N26" s="6">
        <v>24713.556640625</v>
      </c>
      <c r="O26" s="6">
        <v>130229.3828125</v>
      </c>
      <c r="P26" s="6">
        <v>258219.9375</v>
      </c>
      <c r="Q26" s="6">
        <v>5398.5478515625</v>
      </c>
      <c r="R26" s="6">
        <v>91538</v>
      </c>
      <c r="S26" s="6">
        <v>42795.87109375</v>
      </c>
      <c r="T26" s="6">
        <v>168913.4375</v>
      </c>
    </row>
    <row r="27" spans="1:20" x14ac:dyDescent="0.45">
      <c r="A27" t="s">
        <v>104</v>
      </c>
      <c r="B27" t="s">
        <v>97</v>
      </c>
      <c r="C27" s="6">
        <v>15979.37890625</v>
      </c>
      <c r="D27" s="6">
        <v>11031.82421875</v>
      </c>
      <c r="E27" s="6">
        <v>11887.23046875</v>
      </c>
      <c r="F27" s="6">
        <v>4441.51708984375</v>
      </c>
      <c r="G27" s="6">
        <v>1750.847900390625</v>
      </c>
      <c r="H27" s="6">
        <v>19438.857421875</v>
      </c>
      <c r="I27" s="6">
        <v>2935.04443359375</v>
      </c>
      <c r="J27" s="6">
        <v>3099.9091796875</v>
      </c>
      <c r="K27" s="6">
        <v>11028.8681640625</v>
      </c>
      <c r="L27" s="6">
        <v>8254.65625</v>
      </c>
      <c r="M27" s="6">
        <v>84173.296875</v>
      </c>
      <c r="N27" s="6">
        <v>13633.4677734375</v>
      </c>
      <c r="O27" s="6">
        <v>6789.57275390625</v>
      </c>
      <c r="P27" s="6">
        <v>10704.419921875</v>
      </c>
      <c r="Q27" s="6">
        <v>2421.37744140625</v>
      </c>
      <c r="R27" s="6">
        <v>44571.33984375</v>
      </c>
      <c r="S27" s="6">
        <v>3734.21875</v>
      </c>
      <c r="T27" s="6">
        <v>43064.62890625</v>
      </c>
    </row>
    <row r="28" spans="1:20" x14ac:dyDescent="0.45">
      <c r="A28" t="s">
        <v>104</v>
      </c>
      <c r="B28" t="s">
        <v>158</v>
      </c>
      <c r="C28" s="6">
        <v>674.1500244140625</v>
      </c>
      <c r="D28" s="6">
        <v>4331.234375</v>
      </c>
      <c r="E28" s="6">
        <v>231.53335571289063</v>
      </c>
      <c r="F28" s="6">
        <v>1042.87060546875</v>
      </c>
      <c r="G28" s="6">
        <v>1245.75341796875</v>
      </c>
      <c r="H28" s="6">
        <v>1090.9583740234375</v>
      </c>
      <c r="I28" s="6">
        <v>6.203336238861084</v>
      </c>
      <c r="J28" s="6">
        <v>17.386646270751953</v>
      </c>
      <c r="K28" s="6">
        <v>542.960693359375</v>
      </c>
      <c r="L28" s="6">
        <v>1678.3978271484375</v>
      </c>
      <c r="M28" s="6">
        <v>1685.144287109375</v>
      </c>
      <c r="N28" s="6">
        <v>391.02871704101563</v>
      </c>
      <c r="O28" s="6">
        <v>158.70372009277344</v>
      </c>
      <c r="P28" s="6">
        <v>173.83023071289063</v>
      </c>
      <c r="Q28" s="6">
        <v>18.718307495117188</v>
      </c>
      <c r="R28" s="6">
        <v>433.62503051757813</v>
      </c>
      <c r="S28" s="6">
        <v>15.75</v>
      </c>
      <c r="T28" s="6">
        <v>742.35186767578125</v>
      </c>
    </row>
    <row r="29" spans="1:20" x14ac:dyDescent="0.45">
      <c r="A29" t="s">
        <v>105</v>
      </c>
      <c r="B29" t="s">
        <v>96</v>
      </c>
      <c r="C29" s="6">
        <v>9903.8857421875</v>
      </c>
      <c r="D29" s="6">
        <v>1266.26416015625</v>
      </c>
      <c r="E29" s="6">
        <v>4276.005859375</v>
      </c>
      <c r="F29" s="6">
        <v>840.5980224609375</v>
      </c>
      <c r="G29" s="6"/>
      <c r="H29" s="6">
        <v>584.96209716796875</v>
      </c>
      <c r="I29" s="6">
        <v>332.986083984375</v>
      </c>
      <c r="J29" s="6">
        <v>636.90869140625</v>
      </c>
      <c r="K29" s="6">
        <v>362.05868530273438</v>
      </c>
      <c r="L29" s="6">
        <v>1895.5</v>
      </c>
      <c r="M29" s="6">
        <v>18089.02734375</v>
      </c>
      <c r="N29" s="6">
        <v>10581.255859375</v>
      </c>
      <c r="O29" s="6">
        <v>45675.84765625</v>
      </c>
      <c r="P29" s="6">
        <v>54946.7265625</v>
      </c>
      <c r="Q29" s="6">
        <v>4059.8564453125</v>
      </c>
      <c r="R29" s="6">
        <v>37277.61328125</v>
      </c>
      <c r="S29" s="6">
        <v>1860.7520751953125</v>
      </c>
      <c r="T29" s="6">
        <v>41088.01953125</v>
      </c>
    </row>
    <row r="30" spans="1:20" x14ac:dyDescent="0.45">
      <c r="A30" t="s">
        <v>105</v>
      </c>
      <c r="B30" t="s">
        <v>97</v>
      </c>
      <c r="C30" s="6">
        <v>332.52645874023438</v>
      </c>
      <c r="D30" s="6">
        <v>456.6810302734375</v>
      </c>
      <c r="E30" s="6">
        <v>4062.182861328125</v>
      </c>
      <c r="F30" s="6">
        <v>1606.6346435546875</v>
      </c>
      <c r="G30" s="6">
        <v>1593.4266357421875</v>
      </c>
      <c r="H30" s="6">
        <v>1116.286865234375</v>
      </c>
      <c r="I30" s="6">
        <v>478.86572265625</v>
      </c>
      <c r="J30" s="6">
        <v>648.021728515625</v>
      </c>
      <c r="K30" s="6">
        <v>306.5806884765625</v>
      </c>
      <c r="L30" s="6">
        <v>240.9822998046875</v>
      </c>
      <c r="M30" s="6">
        <v>1664.989501953125</v>
      </c>
      <c r="N30" s="6">
        <v>6017.11083984375</v>
      </c>
      <c r="O30" s="6">
        <v>750.14654541015625</v>
      </c>
      <c r="P30" s="6">
        <v>1488.9705810546875</v>
      </c>
      <c r="Q30" s="6">
        <v>388.53347778320313</v>
      </c>
      <c r="R30" s="6">
        <v>381.97116088867188</v>
      </c>
      <c r="S30" s="6">
        <v>103.85269165039063</v>
      </c>
      <c r="T30" s="6">
        <v>9494.7880859375</v>
      </c>
    </row>
    <row r="31" spans="1:20" x14ac:dyDescent="0.45">
      <c r="A31" t="s">
        <v>105</v>
      </c>
      <c r="B31" t="s">
        <v>158</v>
      </c>
      <c r="C31" s="6">
        <v>44.600349426269531</v>
      </c>
      <c r="D31" s="6">
        <v>141.60646057128906</v>
      </c>
      <c r="E31" s="6">
        <v>4.7239952087402344</v>
      </c>
      <c r="F31" s="6">
        <v>1047.296630859375</v>
      </c>
      <c r="G31" s="6">
        <v>786.52984619140625</v>
      </c>
      <c r="H31" s="6">
        <v>192.46192932128906</v>
      </c>
      <c r="I31" s="6">
        <v>50.351245880126953</v>
      </c>
      <c r="J31" s="6">
        <v>99.331001281738281</v>
      </c>
      <c r="K31" s="6">
        <v>53.144866943359375</v>
      </c>
      <c r="L31" s="6">
        <v>21.153844833374023</v>
      </c>
      <c r="M31" s="6">
        <v>458.52316284179688</v>
      </c>
      <c r="N31" s="6"/>
      <c r="O31" s="6">
        <v>65.666664123535156</v>
      </c>
      <c r="P31" s="6"/>
      <c r="Q31" s="6">
        <v>2.75</v>
      </c>
      <c r="R31" s="6">
        <v>9.5833339691162109</v>
      </c>
      <c r="S31" s="6"/>
      <c r="T31" s="6"/>
    </row>
    <row r="32" spans="1:20" x14ac:dyDescent="0.45">
      <c r="A32" t="s">
        <v>138</v>
      </c>
      <c r="B32" t="s">
        <v>96</v>
      </c>
      <c r="C32" s="6">
        <v>24307.65625</v>
      </c>
      <c r="D32" s="6">
        <v>18528.623046875</v>
      </c>
      <c r="E32" s="6">
        <v>29611.4140625</v>
      </c>
      <c r="F32" s="6">
        <v>1184.8365478515625</v>
      </c>
      <c r="G32" s="6">
        <v>997.987548828125</v>
      </c>
      <c r="H32" s="6">
        <v>4445.2666015625</v>
      </c>
      <c r="I32" s="6">
        <v>4285.82421875</v>
      </c>
      <c r="J32" s="6">
        <v>5249.64453125</v>
      </c>
      <c r="K32" s="6">
        <v>1431.0791015625</v>
      </c>
      <c r="L32" s="6">
        <v>304.76528930664063</v>
      </c>
      <c r="M32" s="6">
        <v>75484.390625</v>
      </c>
      <c r="N32" s="6">
        <v>27711.408203125</v>
      </c>
      <c r="O32" s="6">
        <v>62249.55078125</v>
      </c>
      <c r="P32" s="6">
        <v>140203.515625</v>
      </c>
      <c r="Q32" s="6">
        <v>2664.9755859375</v>
      </c>
      <c r="R32" s="6">
        <v>12658.091796875</v>
      </c>
      <c r="S32" s="6">
        <v>5838.36279296875</v>
      </c>
      <c r="T32" s="6">
        <v>78878.6953125</v>
      </c>
    </row>
    <row r="33" spans="1:20" x14ac:dyDescent="0.45">
      <c r="A33" t="s">
        <v>138</v>
      </c>
      <c r="B33" t="s">
        <v>97</v>
      </c>
      <c r="C33" s="6">
        <v>4216.5361328125</v>
      </c>
      <c r="D33" s="6">
        <v>427.84841918945313</v>
      </c>
      <c r="E33" s="6">
        <v>923.768310546875</v>
      </c>
      <c r="F33" s="6">
        <v>896.10968017578125</v>
      </c>
      <c r="G33" s="6">
        <v>55.061569213867188</v>
      </c>
      <c r="H33" s="6">
        <v>746.98638916015625</v>
      </c>
      <c r="I33" s="6">
        <v>620.22869873046875</v>
      </c>
      <c r="J33" s="6">
        <v>769.8609619140625</v>
      </c>
      <c r="K33" s="6">
        <v>854.275146484375</v>
      </c>
      <c r="L33" s="6">
        <v>50.946094512939453</v>
      </c>
      <c r="M33" s="6">
        <v>5068.03369140625</v>
      </c>
      <c r="N33" s="6">
        <v>8126.291015625</v>
      </c>
      <c r="O33" s="6">
        <v>637.42626953125</v>
      </c>
      <c r="P33" s="6">
        <v>2368.242919921875</v>
      </c>
      <c r="Q33" s="6">
        <v>903.75067138671875</v>
      </c>
      <c r="R33" s="6">
        <v>10279.826171875</v>
      </c>
      <c r="S33" s="6">
        <v>122.04357147216797</v>
      </c>
      <c r="T33" s="6">
        <v>2285.841064453125</v>
      </c>
    </row>
    <row r="34" spans="1:20" x14ac:dyDescent="0.45">
      <c r="A34" t="s">
        <v>138</v>
      </c>
      <c r="B34" t="s">
        <v>158</v>
      </c>
      <c r="C34" s="6">
        <v>46.705406188964844</v>
      </c>
      <c r="D34" s="6">
        <v>2</v>
      </c>
      <c r="E34" s="6"/>
      <c r="F34" s="6">
        <v>121.85272979736328</v>
      </c>
      <c r="G34" s="6">
        <v>35.247722625732422</v>
      </c>
      <c r="H34" s="6">
        <v>21.262479782104492</v>
      </c>
      <c r="I34" s="6">
        <v>51.348407745361328</v>
      </c>
      <c r="J34" s="6">
        <v>81.385330200195313</v>
      </c>
      <c r="K34" s="6"/>
      <c r="L34" s="6">
        <v>1</v>
      </c>
      <c r="M34" s="6">
        <v>80.684150695800781</v>
      </c>
      <c r="N34" s="6">
        <v>38.708335876464844</v>
      </c>
      <c r="O34" s="6"/>
      <c r="P34" s="6"/>
      <c r="Q34" s="6"/>
      <c r="R34" s="6"/>
      <c r="S34" s="6"/>
      <c r="T34" s="6">
        <v>5.25</v>
      </c>
    </row>
    <row r="35" spans="1:20" x14ac:dyDescent="0.45">
      <c r="A35" t="s">
        <v>139</v>
      </c>
      <c r="B35" t="s">
        <v>96</v>
      </c>
      <c r="C35" s="6">
        <v>26370.509765625</v>
      </c>
      <c r="D35" s="6"/>
      <c r="E35" s="6">
        <v>10843.93359375</v>
      </c>
      <c r="F35" s="6">
        <v>1692.9649658203125</v>
      </c>
      <c r="G35" s="6">
        <v>649.5001220703125</v>
      </c>
      <c r="H35" s="6">
        <v>14336.349609375</v>
      </c>
      <c r="I35" s="6">
        <v>2217.91748046875</v>
      </c>
      <c r="J35" s="6">
        <v>444.30499267578125</v>
      </c>
      <c r="K35" s="6">
        <v>2024.1065673828125</v>
      </c>
      <c r="L35" s="6">
        <v>262.8297119140625</v>
      </c>
      <c r="M35" s="6">
        <v>33216.83203125</v>
      </c>
      <c r="N35" s="6">
        <v>22842.05078125</v>
      </c>
      <c r="O35" s="6">
        <v>138373.6875</v>
      </c>
      <c r="P35" s="6">
        <v>216742.84375</v>
      </c>
      <c r="Q35" s="6">
        <v>5011.44921875</v>
      </c>
      <c r="R35" s="6">
        <v>67943.640625</v>
      </c>
      <c r="S35" s="6">
        <v>32581.646484375</v>
      </c>
      <c r="T35" s="6">
        <v>47834.78125</v>
      </c>
    </row>
    <row r="36" spans="1:20" x14ac:dyDescent="0.45">
      <c r="A36" t="s">
        <v>139</v>
      </c>
      <c r="B36" t="s">
        <v>97</v>
      </c>
      <c r="C36" s="6">
        <v>7933.3330078125</v>
      </c>
      <c r="D36" s="6"/>
      <c r="E36" s="6">
        <v>70.925796508789063</v>
      </c>
      <c r="F36" s="6">
        <v>1241.1402587890625</v>
      </c>
      <c r="G36" s="6">
        <v>58.986988067626953</v>
      </c>
      <c r="H36" s="6">
        <v>1340.163330078125</v>
      </c>
      <c r="I36" s="6">
        <v>2308.3447265625</v>
      </c>
      <c r="J36" s="6">
        <v>1133.99609375</v>
      </c>
      <c r="K36" s="6">
        <v>427.43557739257813</v>
      </c>
      <c r="L36" s="6">
        <v>13314.8974609375</v>
      </c>
      <c r="M36" s="6">
        <v>2501.18115234375</v>
      </c>
      <c r="N36" s="6">
        <v>4443.13818359375</v>
      </c>
      <c r="O36" s="6">
        <v>3351.45361328125</v>
      </c>
      <c r="P36" s="6">
        <v>5048.16357421875</v>
      </c>
      <c r="Q36" s="6">
        <v>538.21246337890625</v>
      </c>
      <c r="R36" s="6">
        <v>2070.5322265625</v>
      </c>
      <c r="S36" s="6">
        <v>795.1119384765625</v>
      </c>
      <c r="T36" s="6">
        <v>43483.08984375</v>
      </c>
    </row>
    <row r="37" spans="1:20" x14ac:dyDescent="0.45">
      <c r="A37" t="s">
        <v>139</v>
      </c>
      <c r="B37" t="s">
        <v>158</v>
      </c>
      <c r="C37" s="6">
        <v>75.75</v>
      </c>
      <c r="D37" s="6"/>
      <c r="E37" s="6">
        <v>89.768585205078125</v>
      </c>
      <c r="F37" s="6">
        <v>20.722223281860352</v>
      </c>
      <c r="G37" s="6">
        <v>1</v>
      </c>
      <c r="H37" s="6">
        <v>543.58331298828125</v>
      </c>
      <c r="I37" s="6">
        <v>24.742485046386719</v>
      </c>
      <c r="J37" s="6">
        <v>317.61428833007813</v>
      </c>
      <c r="K37" s="6">
        <v>17.791667938232422</v>
      </c>
      <c r="L37" s="6">
        <v>1019.8493041992188</v>
      </c>
      <c r="M37" s="6">
        <v>286.08255004882813</v>
      </c>
      <c r="N37" s="6">
        <v>556.4241943359375</v>
      </c>
      <c r="O37" s="6">
        <v>96.125007629394531</v>
      </c>
      <c r="P37" s="6">
        <v>3</v>
      </c>
      <c r="Q37" s="6">
        <v>10.182249069213867</v>
      </c>
      <c r="R37" s="6"/>
      <c r="S37" s="6">
        <v>18.583333969116211</v>
      </c>
      <c r="T37" s="6">
        <v>56.140480041503906</v>
      </c>
    </row>
    <row r="38" spans="1:20" x14ac:dyDescent="0.45">
      <c r="A38" t="s">
        <v>107</v>
      </c>
      <c r="B38" t="s">
        <v>96</v>
      </c>
      <c r="C38" s="6">
        <v>177615.796875</v>
      </c>
      <c r="D38" s="6">
        <v>79477.328125</v>
      </c>
      <c r="E38" s="6">
        <v>133645.9375</v>
      </c>
      <c r="F38" s="6">
        <v>59888.59375</v>
      </c>
      <c r="G38" s="6">
        <v>5001.03466796875</v>
      </c>
      <c r="H38" s="6">
        <v>13213.2236328125</v>
      </c>
      <c r="I38" s="6">
        <v>8331.8515625</v>
      </c>
      <c r="J38" s="6">
        <v>16011.0107421875</v>
      </c>
      <c r="K38" s="6">
        <v>13789.9052734375</v>
      </c>
      <c r="L38" s="6">
        <v>19483.486328125</v>
      </c>
      <c r="M38" s="6">
        <v>230672.125</v>
      </c>
      <c r="N38" s="6">
        <v>56727.36328125</v>
      </c>
      <c r="O38" s="6">
        <v>194717.609375</v>
      </c>
      <c r="P38" s="6">
        <v>402212</v>
      </c>
      <c r="Q38" s="6">
        <v>88764.6015625</v>
      </c>
      <c r="R38" s="6">
        <v>147587.96875</v>
      </c>
      <c r="S38" s="6">
        <v>55314.49609375</v>
      </c>
      <c r="T38" s="6">
        <v>264030.96875</v>
      </c>
    </row>
    <row r="39" spans="1:20" x14ac:dyDescent="0.45">
      <c r="A39" t="s">
        <v>107</v>
      </c>
      <c r="B39" t="s">
        <v>97</v>
      </c>
      <c r="C39" s="6">
        <v>8125.04833984375</v>
      </c>
      <c r="D39" s="6"/>
      <c r="E39" s="6">
        <v>18918.033203125</v>
      </c>
      <c r="F39" s="6">
        <v>938.43756103515625</v>
      </c>
      <c r="G39" s="6">
        <v>1293.3541259765625</v>
      </c>
      <c r="H39" s="6">
        <v>2687.98974609375</v>
      </c>
      <c r="I39" s="6">
        <v>1673.1422119140625</v>
      </c>
      <c r="J39" s="6">
        <v>294.81427001953125</v>
      </c>
      <c r="K39" s="6">
        <v>12336.357421875</v>
      </c>
      <c r="L39" s="6">
        <v>2026.913818359375</v>
      </c>
      <c r="M39" s="6">
        <v>18327.0859375</v>
      </c>
      <c r="N39" s="6">
        <v>70967.2421875</v>
      </c>
      <c r="O39" s="6">
        <v>48239.7421875</v>
      </c>
      <c r="P39" s="6">
        <v>50101.51171875</v>
      </c>
      <c r="Q39" s="6">
        <v>5864.07421875</v>
      </c>
      <c r="R39" s="6">
        <v>6911.41650390625</v>
      </c>
      <c r="S39" s="6">
        <v>41747.86328125</v>
      </c>
      <c r="T39" s="6">
        <v>18165.568359375</v>
      </c>
    </row>
    <row r="40" spans="1:20" x14ac:dyDescent="0.45">
      <c r="A40" t="s">
        <v>107</v>
      </c>
      <c r="B40" t="s">
        <v>158</v>
      </c>
      <c r="C40" s="6">
        <v>1630.6358642578125</v>
      </c>
      <c r="D40" s="6">
        <v>73.133026123046875</v>
      </c>
      <c r="E40" s="6">
        <v>748.3726806640625</v>
      </c>
      <c r="F40" s="6">
        <v>201.10356140136719</v>
      </c>
      <c r="G40" s="6">
        <v>134.79624938964844</v>
      </c>
      <c r="H40" s="6">
        <v>243.58935546875</v>
      </c>
      <c r="I40" s="6">
        <v>75.862197875976563</v>
      </c>
      <c r="J40" s="6">
        <v>127.85733032226563</v>
      </c>
      <c r="K40" s="6">
        <v>338.09869384765625</v>
      </c>
      <c r="L40" s="6">
        <v>540.86572265625</v>
      </c>
      <c r="M40" s="6">
        <v>806.73101806640625</v>
      </c>
      <c r="N40" s="6">
        <v>332.60000610351563</v>
      </c>
      <c r="O40" s="6">
        <v>135.8175048828125</v>
      </c>
      <c r="P40" s="6">
        <v>43.5</v>
      </c>
      <c r="Q40" s="6">
        <v>513.13262939453125</v>
      </c>
      <c r="R40" s="6">
        <v>103</v>
      </c>
      <c r="S40" s="6">
        <v>624.5018310546875</v>
      </c>
      <c r="T40" s="6">
        <v>14056.876953125</v>
      </c>
    </row>
    <row r="41" spans="1:20" x14ac:dyDescent="0.45">
      <c r="A41" t="s">
        <v>108</v>
      </c>
      <c r="B41" t="s">
        <v>96</v>
      </c>
      <c r="C41" s="6">
        <v>86701.421875</v>
      </c>
      <c r="D41" s="6">
        <v>40293.33984375</v>
      </c>
      <c r="E41" s="6">
        <v>19301.583984375</v>
      </c>
      <c r="F41" s="6">
        <v>6896.25</v>
      </c>
      <c r="G41" s="6">
        <v>1659.2918701171875</v>
      </c>
      <c r="H41" s="6">
        <v>9198.091796875</v>
      </c>
      <c r="I41" s="6">
        <v>3954.73388671875</v>
      </c>
      <c r="J41" s="6">
        <v>1237.24365234375</v>
      </c>
      <c r="K41" s="6">
        <v>32326.21875</v>
      </c>
      <c r="L41" s="6">
        <v>1428.6820068359375</v>
      </c>
      <c r="M41" s="6">
        <v>47341.4375</v>
      </c>
      <c r="N41" s="6">
        <v>43718.0390625</v>
      </c>
      <c r="O41" s="6">
        <v>59540.4921875</v>
      </c>
      <c r="P41" s="6">
        <v>128584.046875</v>
      </c>
      <c r="Q41" s="6">
        <v>6342.453125</v>
      </c>
      <c r="R41" s="6">
        <v>78390.5</v>
      </c>
      <c r="S41" s="6">
        <v>10727.728515625</v>
      </c>
      <c r="T41" s="6">
        <v>225788.328125</v>
      </c>
    </row>
    <row r="42" spans="1:20" x14ac:dyDescent="0.45">
      <c r="A42" t="s">
        <v>108</v>
      </c>
      <c r="B42" t="s">
        <v>97</v>
      </c>
      <c r="C42" s="6">
        <v>37256.515625</v>
      </c>
      <c r="D42" s="6">
        <v>5263.240234375</v>
      </c>
      <c r="E42" s="6">
        <v>10358.5673828125</v>
      </c>
      <c r="F42" s="6">
        <v>7885.99560546875</v>
      </c>
      <c r="G42" s="6">
        <v>2294.817626953125</v>
      </c>
      <c r="H42" s="6">
        <v>3278.251953125</v>
      </c>
      <c r="I42" s="6">
        <v>2681.94189453125</v>
      </c>
      <c r="J42" s="6">
        <v>7377.904296875</v>
      </c>
      <c r="K42" s="6">
        <v>5942.50537109375</v>
      </c>
      <c r="L42" s="6">
        <v>1141.8580322265625</v>
      </c>
      <c r="M42" s="6">
        <v>19554.361328125</v>
      </c>
      <c r="N42" s="6">
        <v>26098.5234375</v>
      </c>
      <c r="O42" s="6">
        <v>18130.740234375</v>
      </c>
      <c r="P42" s="6">
        <v>40218.84375</v>
      </c>
      <c r="Q42" s="6">
        <v>3456.49658203125</v>
      </c>
      <c r="R42" s="6">
        <v>35583.140625</v>
      </c>
      <c r="S42" s="6">
        <v>15762.904296875</v>
      </c>
      <c r="T42" s="6">
        <v>37199.4921875</v>
      </c>
    </row>
    <row r="43" spans="1:20" x14ac:dyDescent="0.45">
      <c r="A43" t="s">
        <v>108</v>
      </c>
      <c r="B43" t="s">
        <v>158</v>
      </c>
      <c r="C43" s="6">
        <v>1469.17431640625</v>
      </c>
      <c r="D43" s="6">
        <v>220.96488952636719</v>
      </c>
      <c r="E43" s="6">
        <v>50.538974761962891</v>
      </c>
      <c r="F43" s="6">
        <v>67.333328247070313</v>
      </c>
      <c r="G43" s="6">
        <v>34.879627227783203</v>
      </c>
      <c r="H43" s="6">
        <v>103.45951080322266</v>
      </c>
      <c r="I43" s="6">
        <v>119.73219299316406</v>
      </c>
      <c r="J43" s="6">
        <v>77</v>
      </c>
      <c r="K43" s="6">
        <v>57.068370819091797</v>
      </c>
      <c r="L43" s="6">
        <v>2531.586669921875</v>
      </c>
      <c r="M43" s="6">
        <v>1322.794921875</v>
      </c>
      <c r="N43" s="6">
        <v>2203.721923828125</v>
      </c>
      <c r="O43" s="6">
        <v>237.83332824707031</v>
      </c>
      <c r="P43" s="6">
        <v>4431.9130859375</v>
      </c>
      <c r="Q43" s="6">
        <v>3582.444091796875</v>
      </c>
      <c r="R43" s="6">
        <v>69</v>
      </c>
      <c r="S43" s="6">
        <v>1765.451416015625</v>
      </c>
      <c r="T43" s="6">
        <v>3641.50830078125</v>
      </c>
    </row>
    <row r="44" spans="1:20" x14ac:dyDescent="0.45">
      <c r="A44" t="s">
        <v>109</v>
      </c>
      <c r="B44" t="s">
        <v>96</v>
      </c>
      <c r="C44" s="6">
        <v>173575.1875</v>
      </c>
      <c r="D44" s="6">
        <v>12521.6826171875</v>
      </c>
      <c r="E44" s="6">
        <v>59728.0859375</v>
      </c>
      <c r="F44" s="6">
        <v>21276.0625</v>
      </c>
      <c r="G44" s="6">
        <v>7134.03125</v>
      </c>
      <c r="H44" s="6">
        <v>24936.017578125</v>
      </c>
      <c r="I44" s="6">
        <v>55524.3984375</v>
      </c>
      <c r="J44" s="6">
        <v>55435</v>
      </c>
      <c r="K44" s="6">
        <v>12273.6640625</v>
      </c>
      <c r="L44" s="6">
        <v>8370.068359375</v>
      </c>
      <c r="M44" s="6">
        <v>95251.234375</v>
      </c>
      <c r="N44" s="6">
        <v>110070.125</v>
      </c>
      <c r="O44" s="6">
        <v>204905.203125</v>
      </c>
      <c r="P44" s="6">
        <v>722401.9375</v>
      </c>
      <c r="Q44" s="6">
        <v>11938.515625</v>
      </c>
      <c r="R44" s="6">
        <v>202164.6875</v>
      </c>
      <c r="S44" s="6">
        <v>42729.8984375</v>
      </c>
      <c r="T44" s="6">
        <v>216887.859375</v>
      </c>
    </row>
    <row r="45" spans="1:20" x14ac:dyDescent="0.45">
      <c r="A45" t="s">
        <v>109</v>
      </c>
      <c r="B45" t="s">
        <v>97</v>
      </c>
      <c r="C45" s="6">
        <v>12551.640625</v>
      </c>
      <c r="D45" s="6">
        <v>203.61418151855469</v>
      </c>
      <c r="E45" s="6">
        <v>5134.42626953125</v>
      </c>
      <c r="F45" s="6">
        <v>2050.701171875</v>
      </c>
      <c r="G45" s="6">
        <v>455.00689697265625</v>
      </c>
      <c r="H45" s="6">
        <v>8916.779296875</v>
      </c>
      <c r="I45" s="6">
        <v>1777.58642578125</v>
      </c>
      <c r="J45" s="6">
        <v>2983.15673828125</v>
      </c>
      <c r="K45" s="6">
        <v>6019.22412109375</v>
      </c>
      <c r="L45" s="6">
        <v>344.91372680664063</v>
      </c>
      <c r="M45" s="6">
        <v>8887.9775390625</v>
      </c>
      <c r="N45" s="6">
        <v>20134.021484375</v>
      </c>
      <c r="O45" s="6">
        <v>33077.2578125</v>
      </c>
      <c r="P45" s="6">
        <v>18141.716796875</v>
      </c>
      <c r="Q45" s="6">
        <v>27396.5390625</v>
      </c>
      <c r="R45" s="6">
        <v>8722.7607421875</v>
      </c>
      <c r="S45" s="6">
        <v>10196.05078125</v>
      </c>
      <c r="T45" s="6">
        <v>9521.0244140625</v>
      </c>
    </row>
    <row r="46" spans="1:20" x14ac:dyDescent="0.45">
      <c r="A46" t="s">
        <v>109</v>
      </c>
      <c r="B46" t="s">
        <v>158</v>
      </c>
      <c r="C46" s="6">
        <v>288.80862426757813</v>
      </c>
      <c r="D46" s="6">
        <v>40.900001525878906</v>
      </c>
      <c r="E46" s="6">
        <v>4326.42578125</v>
      </c>
      <c r="F46" s="6">
        <v>198.43473815917969</v>
      </c>
      <c r="G46" s="6">
        <v>112.01853942871094</v>
      </c>
      <c r="H46" s="6">
        <v>231.97447204589844</v>
      </c>
      <c r="I46" s="6">
        <v>63.730369567871094</v>
      </c>
      <c r="J46" s="6">
        <v>96.193626403808594</v>
      </c>
      <c r="K46" s="6">
        <v>95.094070434570313</v>
      </c>
      <c r="L46" s="6">
        <v>33.649295806884766</v>
      </c>
      <c r="M46" s="6">
        <v>2826.68359375</v>
      </c>
      <c r="N46" s="6">
        <v>196</v>
      </c>
      <c r="O46" s="6">
        <v>38</v>
      </c>
      <c r="P46" s="6">
        <v>23.5</v>
      </c>
      <c r="Q46" s="6">
        <v>912.9058837890625</v>
      </c>
      <c r="R46" s="6">
        <v>13.25</v>
      </c>
      <c r="S46" s="6">
        <v>1247.5948486328125</v>
      </c>
      <c r="T46" s="6">
        <v>1038.5797119140625</v>
      </c>
    </row>
    <row r="47" spans="1:20" x14ac:dyDescent="0.45">
      <c r="A47" t="s">
        <v>110</v>
      </c>
      <c r="B47" t="s">
        <v>96</v>
      </c>
      <c r="C47" s="6">
        <v>424378.25</v>
      </c>
      <c r="D47" s="6">
        <v>72581.6171875</v>
      </c>
      <c r="E47" s="6">
        <v>247224.390625</v>
      </c>
      <c r="F47" s="6">
        <v>59836.30859375</v>
      </c>
      <c r="G47" s="6">
        <v>20280.01171875</v>
      </c>
      <c r="H47" s="6">
        <v>276593.28125</v>
      </c>
      <c r="I47" s="6">
        <v>7590.9716796875</v>
      </c>
      <c r="J47" s="6">
        <v>47071.1171875</v>
      </c>
      <c r="K47" s="6">
        <v>77538.6484375</v>
      </c>
      <c r="L47" s="6">
        <v>12815.2275390625</v>
      </c>
      <c r="M47" s="6">
        <v>665608.625</v>
      </c>
      <c r="N47" s="6">
        <v>247597</v>
      </c>
      <c r="O47" s="6">
        <v>577203.5</v>
      </c>
      <c r="P47" s="6">
        <v>1295796</v>
      </c>
      <c r="Q47" s="6">
        <v>132527.578125</v>
      </c>
      <c r="R47" s="6">
        <v>482308.65625</v>
      </c>
      <c r="S47" s="6">
        <v>77573.03125</v>
      </c>
      <c r="T47" s="6">
        <v>1486319.625</v>
      </c>
    </row>
    <row r="48" spans="1:20" x14ac:dyDescent="0.45">
      <c r="A48" t="s">
        <v>110</v>
      </c>
      <c r="B48" t="s">
        <v>97</v>
      </c>
      <c r="C48" s="6">
        <v>177428.203125</v>
      </c>
      <c r="D48" s="6">
        <v>70496.9609375</v>
      </c>
      <c r="E48" s="6">
        <v>75773.109375</v>
      </c>
      <c r="F48" s="6">
        <v>28860.796875</v>
      </c>
      <c r="G48" s="6">
        <v>32099.9765625</v>
      </c>
      <c r="H48" s="6">
        <v>16450.861328125</v>
      </c>
      <c r="I48" s="6">
        <v>25553.908203125</v>
      </c>
      <c r="J48" s="6">
        <v>4833</v>
      </c>
      <c r="K48" s="6">
        <v>45834.16015625</v>
      </c>
      <c r="L48" s="6">
        <v>11907.5791015625</v>
      </c>
      <c r="M48" s="6">
        <v>188947.421875</v>
      </c>
      <c r="N48" s="6">
        <v>309274.4375</v>
      </c>
      <c r="O48" s="6">
        <v>186949.3125</v>
      </c>
      <c r="P48" s="6">
        <v>112532.328125</v>
      </c>
      <c r="Q48" s="6">
        <v>35390.2578125</v>
      </c>
      <c r="R48" s="6">
        <v>80187.625</v>
      </c>
      <c r="S48" s="6">
        <v>22264.25</v>
      </c>
      <c r="T48" s="6">
        <v>220527.71875</v>
      </c>
    </row>
    <row r="49" spans="1:20" x14ac:dyDescent="0.45">
      <c r="A49" t="s">
        <v>110</v>
      </c>
      <c r="B49" t="s">
        <v>158</v>
      </c>
      <c r="C49" s="6">
        <v>1388.1754150390625</v>
      </c>
      <c r="D49" s="6">
        <v>518.5814208984375</v>
      </c>
      <c r="E49" s="6">
        <v>424.46591186523438</v>
      </c>
      <c r="F49" s="6">
        <v>1079.5</v>
      </c>
      <c r="G49" s="6">
        <v>455.66665649414063</v>
      </c>
      <c r="H49" s="6">
        <v>924.39971923828125</v>
      </c>
      <c r="I49" s="6">
        <v>4768.83203125</v>
      </c>
      <c r="J49" s="6">
        <v>300.6473388671875</v>
      </c>
      <c r="K49" s="6">
        <v>755.4521484375</v>
      </c>
      <c r="L49" s="6">
        <v>145.01815795898438</v>
      </c>
      <c r="M49" s="6">
        <v>8790.830078125</v>
      </c>
      <c r="N49" s="6">
        <v>11029.1376953125</v>
      </c>
      <c r="O49" s="6">
        <v>1479.5</v>
      </c>
      <c r="P49" s="6">
        <v>934.15081787109375</v>
      </c>
      <c r="Q49" s="6">
        <v>839.06146240234375</v>
      </c>
      <c r="R49" s="6">
        <v>811.5789794921875</v>
      </c>
      <c r="S49" s="6">
        <v>1467.005615234375</v>
      </c>
      <c r="T49" s="6">
        <v>1477.9078369140625</v>
      </c>
    </row>
    <row r="50" spans="1:20" x14ac:dyDescent="0.45">
      <c r="A50" t="s">
        <v>111</v>
      </c>
      <c r="B50" t="s">
        <v>96</v>
      </c>
      <c r="C50" s="6">
        <v>121827.046875</v>
      </c>
      <c r="D50" s="6">
        <v>5011.9287109375</v>
      </c>
      <c r="E50" s="6">
        <v>51233.3359375</v>
      </c>
      <c r="F50" s="6">
        <v>4791.0703125</v>
      </c>
      <c r="G50" s="6">
        <v>2525.666748046875</v>
      </c>
      <c r="H50" s="6">
        <v>4372.25927734375</v>
      </c>
      <c r="I50" s="6">
        <v>6755.42431640625</v>
      </c>
      <c r="J50" s="6"/>
      <c r="K50" s="6">
        <v>36662.6328125</v>
      </c>
      <c r="L50" s="6">
        <v>950.3658447265625</v>
      </c>
      <c r="M50" s="6">
        <v>56069.26171875</v>
      </c>
      <c r="N50" s="6">
        <v>52022.94921875</v>
      </c>
      <c r="O50" s="6">
        <v>117939.0078125</v>
      </c>
      <c r="P50" s="6">
        <v>283352.78125</v>
      </c>
      <c r="Q50" s="6">
        <v>7533.4443359375</v>
      </c>
      <c r="R50" s="6">
        <v>60365.19140625</v>
      </c>
      <c r="S50" s="6">
        <v>24693.369140625</v>
      </c>
      <c r="T50" s="6">
        <v>187283.484375</v>
      </c>
    </row>
    <row r="51" spans="1:20" x14ac:dyDescent="0.45">
      <c r="A51" t="s">
        <v>111</v>
      </c>
      <c r="B51" t="s">
        <v>97</v>
      </c>
      <c r="C51" s="6">
        <v>33649.99609375</v>
      </c>
      <c r="D51" s="6">
        <v>1459.8623046875</v>
      </c>
      <c r="E51" s="6">
        <v>7347.26025390625</v>
      </c>
      <c r="F51" s="6">
        <v>7442.66259765625</v>
      </c>
      <c r="G51" s="6">
        <v>588.20831298828125</v>
      </c>
      <c r="H51" s="6">
        <v>5974.27001953125</v>
      </c>
      <c r="I51" s="6">
        <v>4697.13330078125</v>
      </c>
      <c r="J51" s="6">
        <v>1905.672607421875</v>
      </c>
      <c r="K51" s="6">
        <v>4571.69287109375</v>
      </c>
      <c r="L51" s="6">
        <v>39.820339202880859</v>
      </c>
      <c r="M51" s="6">
        <v>17319.90625</v>
      </c>
      <c r="N51" s="6">
        <v>23600.078125</v>
      </c>
      <c r="O51" s="6">
        <v>31979.560546875</v>
      </c>
      <c r="P51" s="6">
        <v>35945.6328125</v>
      </c>
      <c r="Q51" s="6">
        <v>36058.7265625</v>
      </c>
      <c r="R51" s="6">
        <v>10709.482421875</v>
      </c>
      <c r="S51" s="6">
        <v>1233.531494140625</v>
      </c>
      <c r="T51" s="6">
        <v>104067.53125</v>
      </c>
    </row>
    <row r="52" spans="1:20" x14ac:dyDescent="0.45">
      <c r="A52" t="s">
        <v>111</v>
      </c>
      <c r="B52" t="s">
        <v>158</v>
      </c>
      <c r="C52" s="6">
        <v>1673.8900146484375</v>
      </c>
      <c r="D52" s="6">
        <v>9069.6181640625</v>
      </c>
      <c r="E52" s="6">
        <v>738.7041015625</v>
      </c>
      <c r="F52" s="6">
        <v>21.990688323974609</v>
      </c>
      <c r="G52" s="6">
        <v>6.6666665077209473</v>
      </c>
      <c r="H52" s="6">
        <v>29.842365264892578</v>
      </c>
      <c r="I52" s="6">
        <v>81.166664123535156</v>
      </c>
      <c r="J52" s="6">
        <v>602.490234375</v>
      </c>
      <c r="K52" s="6">
        <v>19.425926208496094</v>
      </c>
      <c r="L52" s="6">
        <v>149.74224853515625</v>
      </c>
      <c r="M52" s="6">
        <v>285.715087890625</v>
      </c>
      <c r="N52" s="6">
        <v>5248.9755859375</v>
      </c>
      <c r="O52" s="6">
        <v>381.92437744140625</v>
      </c>
      <c r="P52" s="6">
        <v>229.70368957519531</v>
      </c>
      <c r="Q52" s="6">
        <v>172.18508911132813</v>
      </c>
      <c r="R52" s="6">
        <v>247.25</v>
      </c>
      <c r="S52" s="6">
        <v>2024.982666015625</v>
      </c>
      <c r="T52" s="6">
        <v>1749.7843017578125</v>
      </c>
    </row>
    <row r="53" spans="1:20" x14ac:dyDescent="0.45">
      <c r="A53" t="s">
        <v>140</v>
      </c>
      <c r="B53" t="s">
        <v>96</v>
      </c>
      <c r="C53" s="6">
        <v>44539.03515625</v>
      </c>
      <c r="D53" s="6">
        <v>5774.3408203125</v>
      </c>
      <c r="E53" s="6">
        <v>24484.767578125</v>
      </c>
      <c r="F53" s="6">
        <v>3735.479736328125</v>
      </c>
      <c r="G53" s="6">
        <v>625.3021240234375</v>
      </c>
      <c r="H53" s="6">
        <v>6092.73046875</v>
      </c>
      <c r="I53" s="6">
        <v>2116.5615234375</v>
      </c>
      <c r="J53" s="6">
        <v>4894.6416015625</v>
      </c>
      <c r="K53" s="6">
        <v>14959.01171875</v>
      </c>
      <c r="L53" s="6">
        <v>419</v>
      </c>
      <c r="M53" s="6">
        <v>35678.828125</v>
      </c>
      <c r="N53" s="6">
        <v>18128.865234375</v>
      </c>
      <c r="O53" s="6">
        <v>84448.7421875</v>
      </c>
      <c r="P53" s="6">
        <v>278282.78125</v>
      </c>
      <c r="Q53" s="6">
        <v>2993.428955078125</v>
      </c>
      <c r="R53" s="6">
        <v>15998.25</v>
      </c>
      <c r="S53" s="6">
        <v>11887.5048828125</v>
      </c>
      <c r="T53" s="6">
        <v>183062.1875</v>
      </c>
    </row>
    <row r="54" spans="1:20" x14ac:dyDescent="0.45">
      <c r="A54" t="s">
        <v>140</v>
      </c>
      <c r="B54" t="s">
        <v>97</v>
      </c>
      <c r="C54" s="6">
        <v>111186.6015625</v>
      </c>
      <c r="D54" s="6">
        <v>49389.45703125</v>
      </c>
      <c r="E54" s="6">
        <v>59736.203125</v>
      </c>
      <c r="F54" s="6">
        <v>5024.32373046875</v>
      </c>
      <c r="G54" s="6">
        <v>1596.1121826171875</v>
      </c>
      <c r="H54" s="6">
        <v>18022.279296875</v>
      </c>
      <c r="I54" s="6">
        <v>12965.7734375</v>
      </c>
      <c r="J54" s="6">
        <v>33289.28515625</v>
      </c>
      <c r="K54" s="6">
        <v>24963.044921875</v>
      </c>
      <c r="L54" s="6">
        <v>50496.48046875</v>
      </c>
      <c r="M54" s="6">
        <v>92325.65625</v>
      </c>
      <c r="N54" s="6">
        <v>34015.46484375</v>
      </c>
      <c r="O54" s="6">
        <v>45853.765625</v>
      </c>
      <c r="P54" s="6">
        <v>120480.4296875</v>
      </c>
      <c r="Q54" s="6">
        <v>4017.900634765625</v>
      </c>
      <c r="R54" s="6">
        <v>53070.94921875</v>
      </c>
      <c r="S54" s="6">
        <v>10346.052734375</v>
      </c>
      <c r="T54" s="6">
        <v>161159.75</v>
      </c>
    </row>
    <row r="55" spans="1:20" x14ac:dyDescent="0.45">
      <c r="A55" t="s">
        <v>140</v>
      </c>
      <c r="B55" t="s">
        <v>158</v>
      </c>
      <c r="C55" s="6">
        <v>1521.0350341796875</v>
      </c>
      <c r="D55" s="6">
        <v>9404.0439453125</v>
      </c>
      <c r="E55" s="6">
        <v>9114.888671875</v>
      </c>
      <c r="F55" s="6">
        <v>487.10000610351563</v>
      </c>
      <c r="G55" s="6">
        <v>175.38002014160156</v>
      </c>
      <c r="H55" s="6">
        <v>174.17575073242188</v>
      </c>
      <c r="I55" s="6">
        <v>15.789999961853027</v>
      </c>
      <c r="J55" s="6">
        <v>316.05093383789063</v>
      </c>
      <c r="K55" s="6">
        <v>4005.04541015625</v>
      </c>
      <c r="L55" s="6">
        <v>201.18336486816406</v>
      </c>
      <c r="M55" s="6">
        <v>9830.6083984375</v>
      </c>
      <c r="N55" s="6">
        <v>107.30000305175781</v>
      </c>
      <c r="O55" s="6">
        <v>392.33001708984375</v>
      </c>
      <c r="P55" s="6">
        <v>252.92500305175781</v>
      </c>
      <c r="Q55" s="6">
        <v>65.969291687011719</v>
      </c>
      <c r="R55" s="6">
        <v>1828.247314453125</v>
      </c>
      <c r="S55" s="6">
        <v>1851.546142578125</v>
      </c>
      <c r="T55" s="6">
        <v>339.7059326171875</v>
      </c>
    </row>
    <row r="56" spans="1:20" x14ac:dyDescent="0.45">
      <c r="A56" t="s">
        <v>112</v>
      </c>
      <c r="B56" t="s">
        <v>96</v>
      </c>
      <c r="C56" s="6">
        <v>107909.828125</v>
      </c>
      <c r="D56" s="6">
        <v>48803.6328125</v>
      </c>
      <c r="E56" s="6">
        <v>40339.85546875</v>
      </c>
      <c r="F56" s="6">
        <v>10654.26171875</v>
      </c>
      <c r="G56" s="6">
        <v>2737.508544921875</v>
      </c>
      <c r="H56" s="6">
        <v>11311.8701171875</v>
      </c>
      <c r="I56" s="6">
        <v>65960.1796875</v>
      </c>
      <c r="J56" s="6">
        <v>1742.536376953125</v>
      </c>
      <c r="K56" s="6">
        <v>15204.4580078125</v>
      </c>
      <c r="L56" s="6">
        <v>6393.98046875</v>
      </c>
      <c r="M56" s="6">
        <v>321890.65625</v>
      </c>
      <c r="N56" s="6">
        <v>168548.796875</v>
      </c>
      <c r="O56" s="6">
        <v>323128.71875</v>
      </c>
      <c r="P56" s="6">
        <v>579147</v>
      </c>
      <c r="Q56" s="6">
        <v>28624.365234375</v>
      </c>
      <c r="R56" s="6">
        <v>78066.21875</v>
      </c>
      <c r="S56" s="6">
        <v>41259.41015625</v>
      </c>
      <c r="T56" s="6">
        <v>426561.8125</v>
      </c>
    </row>
    <row r="57" spans="1:20" x14ac:dyDescent="0.45">
      <c r="A57" t="s">
        <v>112</v>
      </c>
      <c r="B57" t="s">
        <v>97</v>
      </c>
      <c r="C57" s="6">
        <v>20443.45703125</v>
      </c>
      <c r="D57" s="6">
        <v>21747.857421875</v>
      </c>
      <c r="E57" s="6">
        <v>21574.474609375</v>
      </c>
      <c r="F57" s="6">
        <v>10936.66015625</v>
      </c>
      <c r="G57" s="6">
        <v>580.55474853515625</v>
      </c>
      <c r="H57" s="6">
        <v>4258.9248046875</v>
      </c>
      <c r="I57" s="6">
        <v>35687.29296875</v>
      </c>
      <c r="J57" s="6">
        <v>2158.199951171875</v>
      </c>
      <c r="K57" s="6">
        <v>10795.462890625</v>
      </c>
      <c r="L57" s="6">
        <v>615.75921630859375</v>
      </c>
      <c r="M57" s="6">
        <v>49273.203125</v>
      </c>
      <c r="N57" s="6">
        <v>32177.46875</v>
      </c>
      <c r="O57" s="6">
        <v>3057.12646484375</v>
      </c>
      <c r="P57" s="6">
        <v>140044.765625</v>
      </c>
      <c r="Q57" s="6">
        <v>3594.856201171875</v>
      </c>
      <c r="R57" s="6">
        <v>194992.296875</v>
      </c>
      <c r="S57" s="6">
        <v>3450.0673828125</v>
      </c>
      <c r="T57" s="6">
        <v>62791.84375</v>
      </c>
    </row>
    <row r="58" spans="1:20" x14ac:dyDescent="0.45">
      <c r="A58" t="s">
        <v>112</v>
      </c>
      <c r="B58" t="s">
        <v>158</v>
      </c>
      <c r="C58" s="6">
        <v>11260.5283203125</v>
      </c>
      <c r="D58" s="6">
        <v>10646.15234375</v>
      </c>
      <c r="E58" s="6">
        <v>167.80000305175781</v>
      </c>
      <c r="F58" s="6">
        <v>779.5377197265625</v>
      </c>
      <c r="G58" s="6">
        <v>43.189010620117188</v>
      </c>
      <c r="H58" s="6">
        <v>667.33123779296875</v>
      </c>
      <c r="I58" s="6">
        <v>179.5</v>
      </c>
      <c r="J58" s="6">
        <v>159.78981018066406</v>
      </c>
      <c r="K58" s="6">
        <v>66.533332824707031</v>
      </c>
      <c r="L58" s="6">
        <v>267.87869262695313</v>
      </c>
      <c r="M58" s="6">
        <v>1382.884521484375</v>
      </c>
      <c r="N58" s="6">
        <v>4990.52294921875</v>
      </c>
      <c r="O58" s="6">
        <v>2</v>
      </c>
      <c r="P58" s="6">
        <v>3</v>
      </c>
      <c r="Q58" s="6">
        <v>766.928955078125</v>
      </c>
      <c r="R58" s="6">
        <v>433.35809326171875</v>
      </c>
      <c r="S58" s="6">
        <v>1168.7615966796875</v>
      </c>
      <c r="T58" s="6">
        <v>80.034385681152344</v>
      </c>
    </row>
    <row r="59" spans="1:20" x14ac:dyDescent="0.45">
      <c r="A59" t="s">
        <v>141</v>
      </c>
      <c r="B59" t="s">
        <v>96</v>
      </c>
      <c r="C59" s="6">
        <v>379499.09375</v>
      </c>
      <c r="D59" s="6">
        <v>95860.9375</v>
      </c>
      <c r="E59" s="6">
        <v>259294.53125</v>
      </c>
      <c r="F59" s="6">
        <v>43740.34375</v>
      </c>
      <c r="G59" s="6">
        <v>5921.080078125</v>
      </c>
      <c r="H59" s="6">
        <v>6351.2919921875</v>
      </c>
      <c r="I59" s="6">
        <v>10670.7587890625</v>
      </c>
      <c r="J59" s="6">
        <v>6351.2919921875</v>
      </c>
      <c r="K59" s="6">
        <v>289236.3125</v>
      </c>
      <c r="L59" s="6">
        <v>7369.15673828125</v>
      </c>
      <c r="M59" s="6">
        <v>142635.671875</v>
      </c>
      <c r="N59" s="6">
        <v>44416.04296875</v>
      </c>
      <c r="O59" s="6">
        <v>358544.84375</v>
      </c>
      <c r="P59" s="6">
        <v>707245.875</v>
      </c>
      <c r="Q59" s="6">
        <v>18452.03125</v>
      </c>
      <c r="R59" s="6">
        <v>304391.53125</v>
      </c>
      <c r="S59" s="6">
        <v>32507.119140625</v>
      </c>
      <c r="T59" s="6">
        <v>420356.5625</v>
      </c>
    </row>
    <row r="60" spans="1:20" x14ac:dyDescent="0.45">
      <c r="A60" t="s">
        <v>141</v>
      </c>
      <c r="B60" t="s">
        <v>97</v>
      </c>
      <c r="C60" s="6">
        <v>60939.04296875</v>
      </c>
      <c r="D60" s="6">
        <v>24022.482421875</v>
      </c>
      <c r="E60" s="6">
        <v>95841.2109375</v>
      </c>
      <c r="F60" s="6">
        <v>26632.71875</v>
      </c>
      <c r="G60" s="6">
        <v>5843.90576171875</v>
      </c>
      <c r="H60" s="6">
        <v>15982.306640625</v>
      </c>
      <c r="I60" s="6">
        <v>13865.8359375</v>
      </c>
      <c r="J60" s="6">
        <v>13063.7578125</v>
      </c>
      <c r="K60" s="6">
        <v>28536.69921875</v>
      </c>
      <c r="L60" s="6">
        <v>4045.87939453125</v>
      </c>
      <c r="M60" s="6">
        <v>410700.96875</v>
      </c>
      <c r="N60" s="6">
        <v>98351.1484375</v>
      </c>
      <c r="O60" s="6">
        <v>72521.3359375</v>
      </c>
      <c r="P60" s="6">
        <v>22991.716796875</v>
      </c>
      <c r="Q60" s="6">
        <v>17024.84375</v>
      </c>
      <c r="R60" s="6">
        <v>50475.71875</v>
      </c>
      <c r="S60" s="6">
        <v>108508.109375</v>
      </c>
      <c r="T60" s="6">
        <v>150553.171875</v>
      </c>
    </row>
    <row r="61" spans="1:20" x14ac:dyDescent="0.45">
      <c r="A61" t="s">
        <v>141</v>
      </c>
      <c r="B61" t="s">
        <v>158</v>
      </c>
      <c r="C61" s="6">
        <v>659.2811279296875</v>
      </c>
      <c r="D61" s="6">
        <v>1134.8837890625</v>
      </c>
      <c r="E61" s="6">
        <v>2203.879638671875</v>
      </c>
      <c r="F61" s="6">
        <v>449.38153076171875</v>
      </c>
      <c r="G61" s="6">
        <v>260.13333129882813</v>
      </c>
      <c r="H61" s="6">
        <v>335.73333740234375</v>
      </c>
      <c r="I61" s="6">
        <v>330.58709716796875</v>
      </c>
      <c r="J61" s="6">
        <v>342.04782104492188</v>
      </c>
      <c r="K61" s="6">
        <v>5654.07177734375</v>
      </c>
      <c r="L61" s="6">
        <v>741.98919677734375</v>
      </c>
      <c r="M61" s="6">
        <v>2434.419677734375</v>
      </c>
      <c r="N61" s="6">
        <v>337.7435302734375</v>
      </c>
      <c r="O61" s="6">
        <v>237</v>
      </c>
      <c r="P61" s="6">
        <v>104</v>
      </c>
      <c r="Q61" s="6">
        <v>251.52479553222656</v>
      </c>
      <c r="R61" s="6">
        <v>429.5</v>
      </c>
      <c r="S61" s="6">
        <v>377.01519775390625</v>
      </c>
      <c r="T61" s="6">
        <v>518.565185546875</v>
      </c>
    </row>
    <row r="62" spans="1:20" x14ac:dyDescent="0.45">
      <c r="A62" t="s">
        <v>98</v>
      </c>
      <c r="B62" t="s">
        <v>96</v>
      </c>
      <c r="C62" s="6">
        <v>88262.609375</v>
      </c>
      <c r="D62" s="6">
        <v>34878.19140625</v>
      </c>
      <c r="E62" s="6">
        <v>112331.21875</v>
      </c>
      <c r="F62" s="6">
        <v>29609.107421875</v>
      </c>
      <c r="G62" s="6">
        <v>6915.4638671875</v>
      </c>
      <c r="H62" s="6">
        <v>7057.58447265625</v>
      </c>
      <c r="I62" s="6">
        <v>19927.837890625</v>
      </c>
      <c r="J62" s="6">
        <v>4179.8818359375</v>
      </c>
      <c r="K62" s="6">
        <v>10157.861328125</v>
      </c>
      <c r="L62" s="6">
        <v>3045.802001953125</v>
      </c>
      <c r="M62" s="6">
        <v>112557.4921875</v>
      </c>
      <c r="N62" s="6">
        <v>53409.859375</v>
      </c>
      <c r="O62" s="6">
        <v>150407.4375</v>
      </c>
      <c r="P62" s="6">
        <v>193823.171875</v>
      </c>
      <c r="Q62" s="6">
        <v>86569.78125</v>
      </c>
      <c r="R62" s="6">
        <v>162420.828125</v>
      </c>
      <c r="S62" s="6">
        <v>35428.859375</v>
      </c>
      <c r="T62" s="6">
        <v>269713.25</v>
      </c>
    </row>
    <row r="63" spans="1:20" x14ac:dyDescent="0.45">
      <c r="A63" t="s">
        <v>98</v>
      </c>
      <c r="B63" t="s">
        <v>97</v>
      </c>
      <c r="C63" s="6">
        <v>4980.4619140625</v>
      </c>
      <c r="D63" s="6">
        <v>1206.9874267578125</v>
      </c>
      <c r="E63" s="6">
        <v>1634.724609375</v>
      </c>
      <c r="F63" s="6">
        <v>2483.661376953125</v>
      </c>
      <c r="G63" s="6">
        <v>503.07632446289063</v>
      </c>
      <c r="H63" s="6">
        <v>8226.064453125</v>
      </c>
      <c r="I63" s="6">
        <v>5501.86669921875</v>
      </c>
      <c r="J63" s="6">
        <v>8366.859375</v>
      </c>
      <c r="K63" s="6">
        <v>2949.319091796875</v>
      </c>
      <c r="L63" s="6">
        <v>87.746864318847656</v>
      </c>
      <c r="M63" s="6">
        <v>44500.3046875</v>
      </c>
      <c r="N63" s="6">
        <v>40287.90234375</v>
      </c>
      <c r="O63" s="6">
        <v>19010.263671875</v>
      </c>
      <c r="P63" s="6">
        <v>11563.2890625</v>
      </c>
      <c r="Q63" s="6">
        <v>2876.967529296875</v>
      </c>
      <c r="R63" s="6">
        <v>6513.208984375</v>
      </c>
      <c r="S63" s="6">
        <v>528.98028564453125</v>
      </c>
      <c r="T63" s="6">
        <v>15448.154296875</v>
      </c>
    </row>
    <row r="64" spans="1:20" x14ac:dyDescent="0.45">
      <c r="A64" t="s">
        <v>98</v>
      </c>
      <c r="B64" t="s">
        <v>158</v>
      </c>
      <c r="C64" s="6">
        <v>1378.85546875</v>
      </c>
      <c r="D64" s="6">
        <v>4341.986328125</v>
      </c>
      <c r="E64" s="6">
        <v>9115.5810546875</v>
      </c>
      <c r="F64" s="6">
        <v>857.10028076171875</v>
      </c>
      <c r="G64" s="6">
        <v>1344.407958984375</v>
      </c>
      <c r="H64" s="6">
        <v>283.5625</v>
      </c>
      <c r="I64" s="6">
        <v>117.52420806884766</v>
      </c>
      <c r="J64" s="6">
        <v>277.59646606445313</v>
      </c>
      <c r="K64" s="6">
        <v>1867.7894287109375</v>
      </c>
      <c r="L64" s="6">
        <v>91.166946411132813</v>
      </c>
      <c r="M64" s="6">
        <v>13465.720703125</v>
      </c>
      <c r="N64" s="6">
        <v>5680.08349609375</v>
      </c>
      <c r="O64" s="6">
        <v>1447.9166259765625</v>
      </c>
      <c r="P64" s="6">
        <v>873.583251953125</v>
      </c>
      <c r="Q64" s="6">
        <v>470.8934326171875</v>
      </c>
      <c r="R64" s="6">
        <v>415.5</v>
      </c>
      <c r="S64" s="6">
        <v>648.059814453125</v>
      </c>
      <c r="T64" s="6">
        <v>5084.27880859375</v>
      </c>
    </row>
    <row r="65" spans="1:20" x14ac:dyDescent="0.45">
      <c r="A65" t="s">
        <v>113</v>
      </c>
      <c r="B65" t="s">
        <v>96</v>
      </c>
      <c r="C65" s="6">
        <v>139877.28125</v>
      </c>
      <c r="D65" s="6">
        <v>51112.203125</v>
      </c>
      <c r="E65" s="6">
        <v>156732.234375</v>
      </c>
      <c r="F65" s="6">
        <v>23121.458984375</v>
      </c>
      <c r="G65" s="6">
        <v>7189.37939453125</v>
      </c>
      <c r="H65" s="6">
        <v>95383.0859375</v>
      </c>
      <c r="I65" s="6">
        <v>29794.048828125</v>
      </c>
      <c r="J65" s="6">
        <v>12113.4150390625</v>
      </c>
      <c r="K65" s="6">
        <v>100424.765625</v>
      </c>
      <c r="L65" s="6">
        <v>4621.41748046875</v>
      </c>
      <c r="M65" s="6">
        <v>361187.65625</v>
      </c>
      <c r="N65" s="6">
        <v>120685.15625</v>
      </c>
      <c r="O65" s="6">
        <v>578415.375</v>
      </c>
      <c r="P65" s="6">
        <v>742040.6875</v>
      </c>
      <c r="Q65" s="6">
        <v>15514.9345703125</v>
      </c>
      <c r="R65" s="6">
        <v>128721.6015625</v>
      </c>
      <c r="S65" s="6">
        <v>59173.2421875</v>
      </c>
      <c r="T65" s="6">
        <v>557282.375</v>
      </c>
    </row>
    <row r="66" spans="1:20" x14ac:dyDescent="0.45">
      <c r="A66" t="s">
        <v>113</v>
      </c>
      <c r="B66" t="s">
        <v>97</v>
      </c>
      <c r="C66" s="6">
        <v>18192.8671875</v>
      </c>
      <c r="D66" s="6">
        <v>19092.619140625</v>
      </c>
      <c r="E66" s="6">
        <v>82049.3984375</v>
      </c>
      <c r="F66" s="6">
        <v>15108.205078125</v>
      </c>
      <c r="G66" s="6">
        <v>16064.306640625</v>
      </c>
      <c r="H66" s="6">
        <v>4882.5400390625</v>
      </c>
      <c r="I66" s="6">
        <v>10936.2275390625</v>
      </c>
      <c r="J66" s="6">
        <v>2363.219482421875</v>
      </c>
      <c r="K66" s="6">
        <v>32718.380859375</v>
      </c>
      <c r="L66" s="6">
        <v>2254.066650390625</v>
      </c>
      <c r="M66" s="6">
        <v>89399.6640625</v>
      </c>
      <c r="N66" s="6">
        <v>76690.6484375</v>
      </c>
      <c r="O66" s="6">
        <v>77739.4921875</v>
      </c>
      <c r="P66" s="6">
        <v>50010.41796875</v>
      </c>
      <c r="Q66" s="6">
        <v>6787.43359375</v>
      </c>
      <c r="R66" s="6">
        <v>83393.1640625</v>
      </c>
      <c r="S66" s="6">
        <v>106516.9765625</v>
      </c>
      <c r="T66" s="6">
        <v>160725.15625</v>
      </c>
    </row>
    <row r="67" spans="1:20" x14ac:dyDescent="0.45">
      <c r="A67" t="s">
        <v>113</v>
      </c>
      <c r="B67" t="s">
        <v>158</v>
      </c>
      <c r="C67" s="6">
        <v>7250.77001953125</v>
      </c>
      <c r="D67" s="6">
        <v>326.28836059570313</v>
      </c>
      <c r="E67" s="6">
        <v>588.42755126953125</v>
      </c>
      <c r="F67" s="6">
        <v>125.62508392333984</v>
      </c>
      <c r="G67" s="6">
        <v>419.15447998046875</v>
      </c>
      <c r="H67" s="6">
        <v>476.52801513671875</v>
      </c>
      <c r="I67" s="6">
        <v>144.79653930664063</v>
      </c>
      <c r="J67" s="6">
        <v>97.5</v>
      </c>
      <c r="K67" s="6">
        <v>463.22866821289063</v>
      </c>
      <c r="L67" s="6">
        <v>1826.928466796875</v>
      </c>
      <c r="M67" s="6">
        <v>1402.186767578125</v>
      </c>
      <c r="N67" s="6">
        <v>2196.91357421875</v>
      </c>
      <c r="O67" s="6">
        <v>1072.558837890625</v>
      </c>
      <c r="P67" s="6">
        <v>12.570541381835938</v>
      </c>
      <c r="Q67" s="6">
        <v>12.600000381469727</v>
      </c>
      <c r="R67" s="6">
        <v>9.75</v>
      </c>
      <c r="S67" s="6">
        <v>307.35000610351563</v>
      </c>
      <c r="T67" s="6">
        <v>14507.3173828125</v>
      </c>
    </row>
    <row r="68" spans="1:20" x14ac:dyDescent="0.45">
      <c r="A68" t="s">
        <v>114</v>
      </c>
      <c r="B68" t="s">
        <v>96</v>
      </c>
      <c r="C68" s="6">
        <v>38526.76953125</v>
      </c>
      <c r="D68" s="6">
        <v>2444.845458984375</v>
      </c>
      <c r="E68" s="6">
        <v>7717.896484375</v>
      </c>
      <c r="F68" s="6">
        <v>1371.001953125</v>
      </c>
      <c r="G68" s="6">
        <v>730.2701416015625</v>
      </c>
      <c r="H68" s="6">
        <v>270.25</v>
      </c>
      <c r="I68" s="6">
        <v>1127.54736328125</v>
      </c>
      <c r="J68" s="6">
        <v>372.46456909179688</v>
      </c>
      <c r="K68" s="6">
        <v>1374.070556640625</v>
      </c>
      <c r="L68" s="6">
        <v>827.30474853515625</v>
      </c>
      <c r="M68" s="6">
        <v>45179.7421875</v>
      </c>
      <c r="N68" s="6">
        <v>7097.74072265625</v>
      </c>
      <c r="O68" s="6">
        <v>56546.515625</v>
      </c>
      <c r="P68" s="6">
        <v>99281.359375</v>
      </c>
      <c r="Q68" s="6">
        <v>8040.3916015625</v>
      </c>
      <c r="R68" s="6">
        <v>34273.015625</v>
      </c>
      <c r="S68" s="6">
        <v>2640.541748046875</v>
      </c>
      <c r="T68" s="6">
        <v>82866.8984375</v>
      </c>
    </row>
    <row r="69" spans="1:20" x14ac:dyDescent="0.45">
      <c r="A69" t="s">
        <v>114</v>
      </c>
      <c r="B69" t="s">
        <v>97</v>
      </c>
      <c r="C69" s="6">
        <v>6482.81396484375</v>
      </c>
      <c r="D69" s="6">
        <v>1279.8167724609375</v>
      </c>
      <c r="E69" s="6">
        <v>1246.9884033203125</v>
      </c>
      <c r="F69" s="6">
        <v>2768.1220703125</v>
      </c>
      <c r="G69" s="6">
        <v>2218.95947265625</v>
      </c>
      <c r="H69" s="6">
        <v>2360.548828125</v>
      </c>
      <c r="I69" s="6">
        <v>746.06939697265625</v>
      </c>
      <c r="J69" s="6">
        <v>960.31280517578125</v>
      </c>
      <c r="K69" s="6">
        <v>84.891159057617188</v>
      </c>
      <c r="L69" s="6">
        <v>328.15341186523438</v>
      </c>
      <c r="M69" s="6">
        <v>5070.34912109375</v>
      </c>
      <c r="N69" s="6">
        <v>18782.595703125</v>
      </c>
      <c r="O69" s="6">
        <v>2506.204833984375</v>
      </c>
      <c r="P69" s="6">
        <v>3467.279052734375</v>
      </c>
      <c r="Q69" s="6">
        <v>5996.62158203125</v>
      </c>
      <c r="R69" s="6">
        <v>1572.908203125</v>
      </c>
      <c r="S69" s="6">
        <v>3377.996337890625</v>
      </c>
      <c r="T69" s="6">
        <v>195.11825561523438</v>
      </c>
    </row>
    <row r="70" spans="1:20" x14ac:dyDescent="0.45">
      <c r="A70" t="s">
        <v>114</v>
      </c>
      <c r="B70" t="s">
        <v>158</v>
      </c>
      <c r="C70" s="6">
        <v>185.42308044433594</v>
      </c>
      <c r="D70" s="6">
        <v>69.970542907714844</v>
      </c>
      <c r="E70" s="6">
        <v>9.8076925277709961</v>
      </c>
      <c r="F70" s="6">
        <v>270.93218994140625</v>
      </c>
      <c r="G70" s="6">
        <v>400.9635009765625</v>
      </c>
      <c r="H70" s="6">
        <v>112.03846740722656</v>
      </c>
      <c r="I70" s="6">
        <v>13.5</v>
      </c>
      <c r="J70" s="6">
        <v>26.807693481445313</v>
      </c>
      <c r="K70" s="6">
        <v>61.21441650390625</v>
      </c>
      <c r="L70" s="6">
        <v>117.18912506103516</v>
      </c>
      <c r="M70" s="6">
        <v>346.24627685546875</v>
      </c>
      <c r="N70" s="6">
        <v>37.923080444335938</v>
      </c>
      <c r="O70" s="6">
        <v>44.038463592529297</v>
      </c>
      <c r="P70" s="6"/>
      <c r="Q70" s="6">
        <v>208.61882019042969</v>
      </c>
      <c r="R70" s="6">
        <v>10.153846740722656</v>
      </c>
      <c r="S70" s="6">
        <v>9.5384616851806641</v>
      </c>
      <c r="T70" s="6">
        <v>396.61367797851563</v>
      </c>
    </row>
    <row r="71" spans="1:20" x14ac:dyDescent="0.45">
      <c r="A71" t="s">
        <v>115</v>
      </c>
      <c r="B71" t="s">
        <v>96</v>
      </c>
      <c r="C71" s="6">
        <v>49864.421875</v>
      </c>
      <c r="D71" s="6">
        <v>33318.3359375</v>
      </c>
      <c r="E71" s="6">
        <v>90543.859375</v>
      </c>
      <c r="F71" s="6">
        <v>1548.119873046875</v>
      </c>
      <c r="G71" s="6">
        <v>1091.619873046875</v>
      </c>
      <c r="H71" s="6">
        <v>12323.857421875</v>
      </c>
      <c r="I71" s="6">
        <v>10824.9775390625</v>
      </c>
      <c r="J71" s="6">
        <v>3332.8505859375</v>
      </c>
      <c r="K71" s="6">
        <v>7389.451171875</v>
      </c>
      <c r="L71" s="6">
        <v>7202.5234375</v>
      </c>
      <c r="M71" s="6">
        <v>232678.21875</v>
      </c>
      <c r="N71" s="6">
        <v>20366.05078125</v>
      </c>
      <c r="O71" s="6">
        <v>262233.8125</v>
      </c>
      <c r="P71" s="6">
        <v>448429.1875</v>
      </c>
      <c r="Q71" s="6">
        <v>2301.53515625</v>
      </c>
      <c r="R71" s="6">
        <v>137236.09375</v>
      </c>
      <c r="S71" s="6">
        <v>43452.74609375</v>
      </c>
      <c r="T71" s="6">
        <v>220451.5</v>
      </c>
    </row>
    <row r="72" spans="1:20" x14ac:dyDescent="0.45">
      <c r="A72" t="s">
        <v>115</v>
      </c>
      <c r="B72" t="s">
        <v>97</v>
      </c>
      <c r="C72" s="6">
        <v>21650.9765625</v>
      </c>
      <c r="D72" s="6">
        <v>13953.8173828125</v>
      </c>
      <c r="E72" s="6">
        <v>18393.013671875</v>
      </c>
      <c r="F72" s="6">
        <v>5652.64013671875</v>
      </c>
      <c r="G72" s="6">
        <v>1933.30419921875</v>
      </c>
      <c r="H72" s="6">
        <v>7499.92626953125</v>
      </c>
      <c r="I72" s="6">
        <v>13419.25</v>
      </c>
      <c r="J72" s="6">
        <v>6723.234375</v>
      </c>
      <c r="K72" s="6">
        <v>3196.103515625</v>
      </c>
      <c r="L72" s="6">
        <v>1128.2711181640625</v>
      </c>
      <c r="M72" s="6">
        <v>18454.353515625</v>
      </c>
      <c r="N72" s="6">
        <v>86280.2578125</v>
      </c>
      <c r="O72" s="6">
        <v>58886.1015625</v>
      </c>
      <c r="P72" s="6">
        <v>4653.2705078125</v>
      </c>
      <c r="Q72" s="6">
        <v>5519.4501953125</v>
      </c>
      <c r="R72" s="6">
        <v>21121.326171875</v>
      </c>
      <c r="S72" s="6">
        <v>32117.009765625</v>
      </c>
      <c r="T72" s="6">
        <v>11054.1982421875</v>
      </c>
    </row>
    <row r="73" spans="1:20" x14ac:dyDescent="0.45">
      <c r="A73" t="s">
        <v>115</v>
      </c>
      <c r="B73" t="s">
        <v>158</v>
      </c>
      <c r="C73" s="6">
        <v>9430.787109375</v>
      </c>
      <c r="D73" s="6">
        <v>250.71437072753906</v>
      </c>
      <c r="E73" s="6">
        <v>188.57144165039063</v>
      </c>
      <c r="F73" s="6">
        <v>644.98846435546875</v>
      </c>
      <c r="G73" s="6">
        <v>43.299999237060547</v>
      </c>
      <c r="H73" s="6">
        <v>571.6175537109375</v>
      </c>
      <c r="I73" s="6">
        <v>325.31430053710938</v>
      </c>
      <c r="J73" s="6">
        <v>587.78033447265625</v>
      </c>
      <c r="K73" s="6">
        <v>615.15618896484375</v>
      </c>
      <c r="L73" s="6">
        <v>60.800003051757813</v>
      </c>
      <c r="M73" s="6">
        <v>1356.7364501953125</v>
      </c>
      <c r="N73" s="6">
        <v>457.06500244140625</v>
      </c>
      <c r="O73" s="6">
        <v>266.17144775390625</v>
      </c>
      <c r="P73" s="6">
        <v>396.07147216796875</v>
      </c>
      <c r="Q73" s="6">
        <v>67.5</v>
      </c>
      <c r="R73" s="6">
        <v>358.34286499023438</v>
      </c>
      <c r="S73" s="6">
        <v>90.75</v>
      </c>
      <c r="T73" s="6">
        <v>358.66851806640625</v>
      </c>
    </row>
    <row r="74" spans="1:20" x14ac:dyDescent="0.45">
      <c r="C74" s="6"/>
      <c r="D74" s="6"/>
      <c r="E74" s="6"/>
      <c r="F74" s="6"/>
      <c r="G74" s="6"/>
      <c r="H74" s="6"/>
      <c r="I74" s="6"/>
      <c r="J74" s="6"/>
      <c r="K74" s="6"/>
      <c r="L74" s="6"/>
      <c r="M74" s="6"/>
      <c r="N74" s="6"/>
      <c r="O74" s="6"/>
      <c r="P74" s="6"/>
      <c r="Q74" s="6"/>
      <c r="R74" s="6"/>
      <c r="S74" s="6"/>
    </row>
    <row r="75" spans="1:20" x14ac:dyDescent="0.45">
      <c r="C75" s="6"/>
      <c r="D75" s="6"/>
      <c r="E75" s="6"/>
      <c r="F75" s="6"/>
      <c r="G75" s="6"/>
      <c r="H75" s="6"/>
      <c r="I75" s="6"/>
      <c r="J75" s="6"/>
      <c r="K75" s="6"/>
      <c r="L75" s="6"/>
      <c r="M75" s="6"/>
      <c r="N75" s="6"/>
      <c r="O75" s="6"/>
      <c r="P75" s="6"/>
      <c r="Q75" s="6"/>
      <c r="R75" s="6"/>
      <c r="S75" s="6"/>
    </row>
    <row r="76" spans="1:20" x14ac:dyDescent="0.45">
      <c r="C76" s="6"/>
      <c r="D76" s="6"/>
      <c r="E76" s="6"/>
      <c r="F76" s="6"/>
      <c r="G76" s="6"/>
      <c r="H76" s="6"/>
      <c r="I76" s="6"/>
      <c r="J76" s="6"/>
      <c r="K76" s="6"/>
      <c r="L76" s="6"/>
      <c r="M76" s="6"/>
      <c r="N76" s="6"/>
      <c r="O76" s="6"/>
      <c r="P76" s="6"/>
      <c r="Q76" s="6"/>
      <c r="R76" s="6"/>
      <c r="S76" s="6"/>
    </row>
    <row r="77" spans="1:20" x14ac:dyDescent="0.45">
      <c r="C77" s="6"/>
      <c r="D77" s="6"/>
      <c r="E77" s="6"/>
      <c r="F77" s="6"/>
      <c r="G77" s="6"/>
      <c r="H77" s="6"/>
      <c r="I77" s="6"/>
      <c r="J77" s="6"/>
      <c r="K77" s="6"/>
      <c r="L77" s="6"/>
      <c r="M77" s="6"/>
      <c r="N77" s="6"/>
      <c r="O77" s="6"/>
      <c r="P77" s="6"/>
      <c r="Q77" s="6"/>
      <c r="R77" s="6"/>
      <c r="S77" s="6"/>
    </row>
    <row r="78" spans="1:20" x14ac:dyDescent="0.45">
      <c r="C78" s="6"/>
      <c r="D78" s="6"/>
      <c r="E78" s="6"/>
      <c r="F78" s="6"/>
      <c r="G78" s="6"/>
      <c r="H78" s="6"/>
      <c r="I78" s="6"/>
      <c r="J78" s="6"/>
      <c r="K78" s="6"/>
      <c r="L78" s="6"/>
      <c r="M78" s="6"/>
      <c r="N78" s="6"/>
      <c r="O78" s="6"/>
      <c r="P78" s="6"/>
      <c r="Q78" s="6"/>
      <c r="R78" s="6"/>
      <c r="S78" s="6"/>
    </row>
    <row r="79" spans="1:20" x14ac:dyDescent="0.45">
      <c r="C79" s="6"/>
      <c r="D79" s="6"/>
      <c r="E79" s="6"/>
      <c r="F79" s="6"/>
      <c r="G79" s="6"/>
      <c r="H79" s="6"/>
      <c r="I79" s="6"/>
      <c r="J79" s="6"/>
      <c r="K79" s="6"/>
      <c r="L79" s="6"/>
      <c r="M79" s="6"/>
      <c r="N79" s="6"/>
      <c r="O79" s="6"/>
      <c r="P79" s="6"/>
      <c r="Q79" s="6"/>
      <c r="R79" s="6"/>
      <c r="S79" s="6"/>
    </row>
    <row r="80" spans="1:20" x14ac:dyDescent="0.45">
      <c r="C80" s="6"/>
      <c r="D80" s="6"/>
      <c r="E80" s="6"/>
      <c r="F80" s="6"/>
      <c r="G80" s="6"/>
      <c r="H80" s="6"/>
      <c r="I80" s="6"/>
      <c r="J80" s="6"/>
      <c r="K80" s="6"/>
      <c r="L80" s="6"/>
      <c r="M80" s="6"/>
      <c r="N80" s="6"/>
      <c r="O80" s="6"/>
      <c r="P80" s="6"/>
      <c r="Q80" s="6"/>
      <c r="R80" s="6"/>
      <c r="S80" s="6"/>
    </row>
    <row r="81" spans="3:19" x14ac:dyDescent="0.45">
      <c r="C81" s="6"/>
      <c r="D81" s="6"/>
      <c r="E81" s="6"/>
      <c r="F81" s="6"/>
      <c r="G81" s="6"/>
      <c r="H81" s="6"/>
      <c r="I81" s="6"/>
      <c r="J81" s="6"/>
      <c r="K81" s="6"/>
      <c r="L81" s="6"/>
      <c r="M81" s="6"/>
      <c r="N81" s="6"/>
      <c r="O81" s="6"/>
      <c r="P81" s="6"/>
      <c r="Q81" s="6"/>
      <c r="R81" s="6"/>
      <c r="S81" s="6"/>
    </row>
    <row r="82" spans="3:19" x14ac:dyDescent="0.45">
      <c r="C82" s="6"/>
      <c r="D82" s="6"/>
      <c r="E82" s="6"/>
      <c r="F82" s="6"/>
      <c r="G82" s="6"/>
      <c r="H82" s="6"/>
      <c r="I82" s="6"/>
      <c r="J82" s="6"/>
      <c r="K82" s="6"/>
      <c r="L82" s="6"/>
      <c r="M82" s="6"/>
      <c r="N82" s="6"/>
      <c r="O82" s="6"/>
      <c r="P82" s="6"/>
      <c r="Q82" s="6"/>
      <c r="R82" s="6"/>
      <c r="S82" s="6"/>
    </row>
    <row r="83" spans="3:19" x14ac:dyDescent="0.45">
      <c r="C83" s="6"/>
      <c r="D83" s="6"/>
      <c r="E83" s="6"/>
      <c r="F83" s="6"/>
      <c r="G83" s="6"/>
      <c r="H83" s="6"/>
      <c r="I83" s="6"/>
      <c r="J83" s="6"/>
      <c r="K83" s="6"/>
      <c r="L83" s="6"/>
      <c r="M83" s="6"/>
      <c r="N83" s="6"/>
      <c r="O83" s="6"/>
      <c r="P83" s="6"/>
      <c r="Q83" s="6"/>
      <c r="R83" s="6"/>
      <c r="S83" s="6"/>
    </row>
    <row r="84" spans="3:19" x14ac:dyDescent="0.45">
      <c r="C84" s="6"/>
      <c r="D84" s="6"/>
      <c r="E84" s="6"/>
      <c r="F84" s="6"/>
      <c r="G84" s="6"/>
      <c r="H84" s="6"/>
      <c r="I84" s="6"/>
      <c r="J84" s="6"/>
      <c r="K84" s="6"/>
      <c r="L84" s="6"/>
      <c r="M84" s="6"/>
      <c r="N84" s="6"/>
      <c r="O84" s="6"/>
      <c r="P84" s="6"/>
      <c r="Q84" s="6"/>
      <c r="R84" s="6"/>
      <c r="S84" s="6"/>
    </row>
    <row r="85" spans="3:19" x14ac:dyDescent="0.45">
      <c r="C85" s="6"/>
      <c r="D85" s="6"/>
      <c r="E85" s="6"/>
      <c r="F85" s="6"/>
      <c r="G85" s="6"/>
      <c r="H85" s="6"/>
      <c r="I85" s="6"/>
      <c r="J85" s="6"/>
      <c r="K85" s="6"/>
      <c r="L85" s="6"/>
      <c r="M85" s="6"/>
      <c r="N85" s="6"/>
      <c r="O85" s="6"/>
      <c r="P85" s="6"/>
      <c r="Q85" s="6"/>
      <c r="R85" s="6"/>
      <c r="S85" s="6"/>
    </row>
    <row r="86" spans="3:19" x14ac:dyDescent="0.45">
      <c r="C86" s="6"/>
      <c r="D86" s="6"/>
      <c r="E86" s="6"/>
      <c r="F86" s="6"/>
      <c r="G86" s="6"/>
      <c r="H86" s="6"/>
      <c r="I86" s="6"/>
      <c r="J86" s="6"/>
      <c r="K86" s="6"/>
      <c r="L86" s="6"/>
      <c r="M86" s="6"/>
      <c r="N86" s="6"/>
      <c r="O86" s="6"/>
      <c r="P86" s="6"/>
      <c r="Q86" s="6"/>
      <c r="R86" s="6"/>
      <c r="S86" s="6"/>
    </row>
    <row r="87" spans="3:19" x14ac:dyDescent="0.45">
      <c r="C87" s="6"/>
      <c r="D87" s="6"/>
      <c r="E87" s="6"/>
      <c r="F87" s="6"/>
      <c r="G87" s="6"/>
      <c r="H87" s="6"/>
      <c r="I87" s="6"/>
      <c r="J87" s="6"/>
      <c r="K87" s="6"/>
      <c r="L87" s="6"/>
      <c r="M87" s="6"/>
      <c r="N87" s="6"/>
      <c r="O87" s="6"/>
      <c r="P87" s="6"/>
      <c r="Q87" s="6"/>
      <c r="R87" s="6"/>
      <c r="S87" s="6"/>
    </row>
    <row r="88" spans="3:19" x14ac:dyDescent="0.45">
      <c r="C88" s="6"/>
      <c r="D88" s="6"/>
      <c r="E88" s="6"/>
      <c r="F88" s="6"/>
      <c r="G88" s="6"/>
      <c r="H88" s="6"/>
      <c r="I88" s="6"/>
      <c r="J88" s="6"/>
      <c r="K88" s="6"/>
      <c r="L88" s="6"/>
      <c r="M88" s="6"/>
      <c r="N88" s="6"/>
      <c r="O88" s="6"/>
      <c r="P88" s="6"/>
      <c r="Q88" s="6"/>
      <c r="R88" s="6"/>
      <c r="S88" s="6"/>
    </row>
    <row r="89" spans="3:19" x14ac:dyDescent="0.45">
      <c r="C89" s="6"/>
      <c r="D89" s="6"/>
      <c r="E89" s="6"/>
      <c r="F89" s="6"/>
      <c r="G89" s="6"/>
      <c r="H89" s="6"/>
      <c r="I89" s="6"/>
      <c r="J89" s="6"/>
      <c r="K89" s="6"/>
      <c r="L89" s="6"/>
      <c r="M89" s="6"/>
      <c r="N89" s="6"/>
      <c r="O89" s="6"/>
      <c r="P89" s="6"/>
      <c r="Q89" s="6"/>
      <c r="R89" s="6"/>
      <c r="S89" s="6"/>
    </row>
    <row r="90" spans="3:19" x14ac:dyDescent="0.45">
      <c r="C90" s="6"/>
      <c r="D90" s="6"/>
      <c r="E90" s="6"/>
      <c r="F90" s="6"/>
      <c r="G90" s="6"/>
      <c r="H90" s="6"/>
      <c r="I90" s="6"/>
      <c r="J90" s="6"/>
      <c r="K90" s="6"/>
      <c r="L90" s="6"/>
      <c r="M90" s="6"/>
      <c r="N90" s="6"/>
      <c r="O90" s="6"/>
      <c r="P90" s="6"/>
      <c r="Q90" s="6"/>
      <c r="R90" s="6"/>
      <c r="S90" s="6"/>
    </row>
    <row r="91" spans="3:19" x14ac:dyDescent="0.45">
      <c r="C91" s="6"/>
      <c r="D91" s="6"/>
      <c r="E91" s="6"/>
      <c r="F91" s="6"/>
      <c r="G91" s="6"/>
      <c r="H91" s="6"/>
      <c r="I91" s="6"/>
      <c r="J91" s="6"/>
      <c r="K91" s="6"/>
      <c r="L91" s="6"/>
      <c r="M91" s="6"/>
      <c r="N91" s="6"/>
      <c r="O91" s="6"/>
      <c r="P91" s="6"/>
      <c r="Q91" s="6"/>
      <c r="R91" s="6"/>
      <c r="S91" s="6"/>
    </row>
    <row r="92" spans="3:19" x14ac:dyDescent="0.45">
      <c r="C92" s="6"/>
      <c r="D92" s="6"/>
      <c r="E92" s="6"/>
      <c r="F92" s="6"/>
      <c r="G92" s="6"/>
      <c r="H92" s="6"/>
      <c r="I92" s="6"/>
      <c r="J92" s="6"/>
      <c r="K92" s="6"/>
      <c r="L92" s="6"/>
      <c r="M92" s="6"/>
      <c r="N92" s="6"/>
      <c r="O92" s="6"/>
      <c r="P92" s="6"/>
      <c r="Q92" s="6"/>
      <c r="R92" s="6"/>
      <c r="S92" s="6"/>
    </row>
    <row r="93" spans="3:19" x14ac:dyDescent="0.45">
      <c r="C93" s="6"/>
      <c r="D93" s="6"/>
      <c r="E93" s="6"/>
      <c r="F93" s="6"/>
      <c r="G93" s="6"/>
      <c r="H93" s="6"/>
      <c r="I93" s="6"/>
      <c r="J93" s="6"/>
      <c r="K93" s="6"/>
      <c r="L93" s="6"/>
      <c r="M93" s="6"/>
      <c r="N93" s="6"/>
      <c r="O93" s="6"/>
      <c r="P93" s="6"/>
      <c r="Q93" s="6"/>
      <c r="R93" s="6"/>
      <c r="S93" s="6"/>
    </row>
    <row r="94" spans="3:19" x14ac:dyDescent="0.45">
      <c r="C94" s="6"/>
      <c r="D94" s="6"/>
      <c r="E94" s="6"/>
      <c r="F94" s="6"/>
      <c r="G94" s="6"/>
      <c r="H94" s="6"/>
      <c r="I94" s="6"/>
      <c r="J94" s="6"/>
      <c r="K94" s="6"/>
      <c r="L94" s="6"/>
      <c r="M94" s="6"/>
      <c r="N94" s="6"/>
      <c r="O94" s="6"/>
      <c r="P94" s="6"/>
      <c r="Q94" s="6"/>
      <c r="R94" s="6"/>
      <c r="S94" s="6"/>
    </row>
    <row r="95" spans="3:19" x14ac:dyDescent="0.45">
      <c r="C95" s="6"/>
      <c r="D95" s="6"/>
      <c r="E95" s="6"/>
      <c r="F95" s="6"/>
      <c r="G95" s="6"/>
      <c r="H95" s="6"/>
      <c r="I95" s="6"/>
      <c r="J95" s="6"/>
      <c r="K95" s="6"/>
      <c r="L95" s="6"/>
      <c r="M95" s="6"/>
      <c r="N95" s="6"/>
      <c r="O95" s="6"/>
      <c r="P95" s="6"/>
      <c r="Q95" s="6"/>
      <c r="R95" s="6"/>
      <c r="S95" s="6"/>
    </row>
    <row r="96" spans="3:19" x14ac:dyDescent="0.45">
      <c r="C96" s="6"/>
      <c r="D96" s="6"/>
      <c r="E96" s="6"/>
      <c r="F96" s="6"/>
      <c r="G96" s="6"/>
      <c r="H96" s="6"/>
      <c r="I96" s="6"/>
      <c r="J96" s="6"/>
      <c r="K96" s="6"/>
      <c r="L96" s="6"/>
      <c r="M96" s="6"/>
      <c r="N96" s="6"/>
      <c r="O96" s="6"/>
      <c r="P96" s="6"/>
      <c r="Q96" s="6"/>
      <c r="R96" s="6"/>
      <c r="S96" s="6"/>
    </row>
    <row r="97" spans="3:19" x14ac:dyDescent="0.45">
      <c r="C97" s="6"/>
      <c r="D97" s="6"/>
      <c r="E97" s="6"/>
      <c r="F97" s="6"/>
      <c r="G97" s="6"/>
      <c r="H97" s="6"/>
      <c r="I97" s="6"/>
      <c r="J97" s="6"/>
      <c r="K97" s="6"/>
      <c r="L97" s="6"/>
      <c r="M97" s="6"/>
      <c r="N97" s="6"/>
      <c r="O97" s="6"/>
      <c r="P97" s="6"/>
      <c r="Q97" s="6"/>
      <c r="R97" s="6"/>
      <c r="S97" s="6"/>
    </row>
    <row r="98" spans="3:19" x14ac:dyDescent="0.45">
      <c r="C98" s="6"/>
      <c r="D98" s="6"/>
      <c r="E98" s="6"/>
      <c r="F98" s="6"/>
      <c r="G98" s="6"/>
      <c r="H98" s="6"/>
      <c r="I98" s="6"/>
      <c r="J98" s="6"/>
      <c r="K98" s="6"/>
      <c r="L98" s="6"/>
      <c r="M98" s="6"/>
      <c r="N98" s="6"/>
      <c r="O98" s="6"/>
      <c r="P98" s="6"/>
      <c r="Q98" s="6"/>
      <c r="R98" s="6"/>
      <c r="S98" s="6"/>
    </row>
    <row r="99" spans="3:19" x14ac:dyDescent="0.45">
      <c r="C99" s="6"/>
      <c r="D99" s="6"/>
      <c r="E99" s="6"/>
      <c r="F99" s="6"/>
      <c r="G99" s="6"/>
      <c r="H99" s="6"/>
      <c r="I99" s="6"/>
      <c r="J99" s="6"/>
      <c r="K99" s="6"/>
      <c r="L99" s="6"/>
      <c r="M99" s="6"/>
      <c r="N99" s="6"/>
      <c r="O99" s="6"/>
      <c r="P99" s="6"/>
      <c r="Q99" s="6"/>
      <c r="R99" s="6"/>
      <c r="S99" s="6"/>
    </row>
    <row r="100" spans="3:19" x14ac:dyDescent="0.45">
      <c r="C100" s="6"/>
      <c r="D100" s="6"/>
      <c r="E100" s="6"/>
      <c r="F100" s="6"/>
      <c r="G100" s="6"/>
      <c r="H100" s="6"/>
      <c r="I100" s="6"/>
      <c r="J100" s="6"/>
      <c r="K100" s="6"/>
      <c r="L100" s="6"/>
      <c r="M100" s="6"/>
      <c r="N100" s="6"/>
      <c r="O100" s="6"/>
      <c r="P100" s="6"/>
      <c r="Q100" s="6"/>
      <c r="R100" s="6"/>
      <c r="S100" s="6"/>
    </row>
    <row r="101" spans="3:19" x14ac:dyDescent="0.45">
      <c r="C101" s="6"/>
      <c r="D101" s="6"/>
      <c r="E101" s="6"/>
      <c r="F101" s="6"/>
      <c r="G101" s="6"/>
      <c r="H101" s="6"/>
      <c r="I101" s="6"/>
      <c r="J101" s="6"/>
      <c r="K101" s="6"/>
      <c r="L101" s="6"/>
      <c r="M101" s="6"/>
      <c r="N101" s="6"/>
      <c r="O101" s="6"/>
      <c r="P101" s="6"/>
      <c r="Q101" s="6"/>
      <c r="R101" s="6"/>
      <c r="S101" s="6"/>
    </row>
    <row r="102" spans="3:19" x14ac:dyDescent="0.45">
      <c r="C102" s="6"/>
      <c r="D102" s="6"/>
      <c r="E102" s="6"/>
      <c r="F102" s="6"/>
      <c r="G102" s="6"/>
      <c r="H102" s="6"/>
      <c r="I102" s="6"/>
      <c r="J102" s="6"/>
      <c r="K102" s="6"/>
      <c r="L102" s="6"/>
      <c r="M102" s="6"/>
      <c r="N102" s="6"/>
      <c r="O102" s="6"/>
      <c r="P102" s="6"/>
      <c r="Q102" s="6"/>
      <c r="R102" s="6"/>
      <c r="S102" s="6"/>
    </row>
    <row r="103" spans="3:19" x14ac:dyDescent="0.45">
      <c r="C103" s="6"/>
      <c r="D103" s="6"/>
      <c r="E103" s="6"/>
      <c r="F103" s="6"/>
      <c r="G103" s="6"/>
      <c r="H103" s="6"/>
      <c r="I103" s="6"/>
      <c r="J103" s="6"/>
      <c r="K103" s="6"/>
      <c r="L103" s="6"/>
      <c r="M103" s="6"/>
      <c r="N103" s="6"/>
      <c r="O103" s="6"/>
      <c r="P103" s="6"/>
      <c r="Q103" s="6"/>
      <c r="R103" s="6"/>
      <c r="S103" s="6"/>
    </row>
    <row r="104" spans="3:19" x14ac:dyDescent="0.45">
      <c r="C104" s="6"/>
      <c r="D104" s="6"/>
      <c r="E104" s="6"/>
      <c r="F104" s="6"/>
      <c r="G104" s="6"/>
      <c r="H104" s="6"/>
      <c r="I104" s="6"/>
      <c r="J104" s="6"/>
      <c r="K104" s="6"/>
      <c r="L104" s="6"/>
      <c r="M104" s="6"/>
      <c r="N104" s="6"/>
      <c r="O104" s="6"/>
      <c r="P104" s="6"/>
      <c r="Q104" s="6"/>
      <c r="R104" s="6"/>
      <c r="S104" s="6"/>
    </row>
    <row r="105" spans="3:19" x14ac:dyDescent="0.45">
      <c r="C105" s="6"/>
      <c r="D105" s="6"/>
      <c r="E105" s="6"/>
      <c r="F105" s="6"/>
      <c r="G105" s="6"/>
      <c r="H105" s="6"/>
      <c r="I105" s="6"/>
      <c r="J105" s="6"/>
      <c r="K105" s="6"/>
      <c r="L105" s="6"/>
      <c r="M105" s="6"/>
      <c r="N105" s="6"/>
      <c r="O105" s="6"/>
      <c r="P105" s="6"/>
      <c r="Q105" s="6"/>
      <c r="R105" s="6"/>
      <c r="S105" s="6"/>
    </row>
    <row r="106" spans="3:19" x14ac:dyDescent="0.45">
      <c r="C106" s="6"/>
      <c r="D106" s="6"/>
      <c r="E106" s="6"/>
      <c r="F106" s="6"/>
      <c r="G106" s="6"/>
      <c r="H106" s="6"/>
      <c r="I106" s="6"/>
      <c r="J106" s="6"/>
      <c r="K106" s="6"/>
      <c r="L106" s="6"/>
      <c r="M106" s="6"/>
      <c r="N106" s="6"/>
      <c r="O106" s="6"/>
      <c r="P106" s="6"/>
      <c r="Q106" s="6"/>
      <c r="R106" s="6"/>
      <c r="S106" s="6"/>
    </row>
    <row r="107" spans="3:19" x14ac:dyDescent="0.45">
      <c r="C107" s="6"/>
      <c r="D107" s="6"/>
      <c r="E107" s="6"/>
      <c r="F107" s="6"/>
      <c r="G107" s="6"/>
      <c r="H107" s="6"/>
      <c r="I107" s="6"/>
      <c r="J107" s="6"/>
      <c r="K107" s="6"/>
      <c r="L107" s="6"/>
      <c r="M107" s="6"/>
      <c r="N107" s="6"/>
      <c r="O107" s="6"/>
      <c r="P107" s="6"/>
      <c r="Q107" s="6"/>
      <c r="R107" s="6"/>
      <c r="S107" s="6"/>
    </row>
    <row r="108" spans="3:19" x14ac:dyDescent="0.45">
      <c r="C108" s="6"/>
      <c r="D108" s="6"/>
      <c r="E108" s="6"/>
      <c r="F108" s="6"/>
      <c r="G108" s="6"/>
      <c r="H108" s="6"/>
      <c r="I108" s="6"/>
      <c r="J108" s="6"/>
      <c r="K108" s="6"/>
      <c r="L108" s="6"/>
      <c r="M108" s="6"/>
      <c r="N108" s="6"/>
      <c r="O108" s="6"/>
      <c r="P108" s="6"/>
      <c r="Q108" s="6"/>
      <c r="R108" s="6"/>
      <c r="S108" s="6"/>
    </row>
    <row r="109" spans="3:19" x14ac:dyDescent="0.45">
      <c r="C109" s="6"/>
      <c r="D109" s="6"/>
      <c r="E109" s="6"/>
      <c r="F109" s="6"/>
      <c r="G109" s="6"/>
      <c r="H109" s="6"/>
      <c r="I109" s="6"/>
      <c r="J109" s="6"/>
      <c r="K109" s="6"/>
      <c r="L109" s="6"/>
      <c r="M109" s="6"/>
      <c r="N109" s="6"/>
      <c r="O109" s="6"/>
      <c r="P109" s="6"/>
      <c r="Q109" s="6"/>
      <c r="R109" s="6"/>
      <c r="S109" s="6"/>
    </row>
    <row r="110" spans="3:19" x14ac:dyDescent="0.45">
      <c r="C110" s="6"/>
      <c r="D110" s="6"/>
      <c r="E110" s="6"/>
      <c r="F110" s="6"/>
      <c r="G110" s="6"/>
      <c r="H110" s="6"/>
      <c r="I110" s="6"/>
      <c r="J110" s="6"/>
      <c r="K110" s="6"/>
      <c r="L110" s="6"/>
      <c r="M110" s="6"/>
      <c r="N110" s="6"/>
      <c r="O110" s="6"/>
      <c r="P110" s="6"/>
      <c r="Q110" s="6"/>
      <c r="R110" s="6"/>
      <c r="S110" s="6"/>
    </row>
    <row r="111" spans="3:19" x14ac:dyDescent="0.45">
      <c r="C111" s="6"/>
      <c r="D111" s="6"/>
      <c r="E111" s="6"/>
      <c r="F111" s="6"/>
      <c r="G111" s="6"/>
      <c r="H111" s="6"/>
      <c r="I111" s="6"/>
      <c r="J111" s="6"/>
      <c r="K111" s="6"/>
      <c r="L111" s="6"/>
      <c r="M111" s="6"/>
      <c r="N111" s="6"/>
      <c r="O111" s="6"/>
      <c r="P111" s="6"/>
      <c r="Q111" s="6"/>
      <c r="R111" s="6"/>
      <c r="S111" s="6"/>
    </row>
    <row r="112" spans="3:19" x14ac:dyDescent="0.45">
      <c r="C112" s="6"/>
      <c r="D112" s="6"/>
      <c r="E112" s="6"/>
      <c r="F112" s="6"/>
      <c r="G112" s="6"/>
      <c r="H112" s="6"/>
      <c r="I112" s="6"/>
      <c r="J112" s="6"/>
      <c r="K112" s="6"/>
      <c r="L112" s="6"/>
      <c r="M112" s="6"/>
      <c r="N112" s="6"/>
      <c r="O112" s="6"/>
      <c r="P112" s="6"/>
      <c r="Q112" s="6"/>
      <c r="R112" s="6"/>
      <c r="S112" s="6"/>
    </row>
    <row r="113" spans="3:19" x14ac:dyDescent="0.45">
      <c r="C113" s="6"/>
      <c r="D113" s="6"/>
      <c r="E113" s="6"/>
      <c r="F113" s="6"/>
      <c r="G113" s="6"/>
      <c r="H113" s="6"/>
      <c r="I113" s="6"/>
      <c r="J113" s="6"/>
      <c r="K113" s="6"/>
      <c r="L113" s="6"/>
      <c r="M113" s="6"/>
      <c r="N113" s="6"/>
      <c r="O113" s="6"/>
      <c r="P113" s="6"/>
      <c r="Q113" s="6"/>
      <c r="R113" s="6"/>
      <c r="S113" s="6"/>
    </row>
    <row r="114" spans="3:19" x14ac:dyDescent="0.45">
      <c r="C114" s="6"/>
      <c r="D114" s="6"/>
      <c r="E114" s="6"/>
      <c r="F114" s="6"/>
      <c r="G114" s="6"/>
      <c r="H114" s="6"/>
      <c r="I114" s="6"/>
      <c r="J114" s="6"/>
      <c r="K114" s="6"/>
      <c r="L114" s="6"/>
      <c r="M114" s="6"/>
      <c r="N114" s="6"/>
      <c r="O114" s="6"/>
      <c r="P114" s="6"/>
      <c r="Q114" s="6"/>
      <c r="R114" s="6"/>
      <c r="S114" s="6"/>
    </row>
    <row r="115" spans="3:19" x14ac:dyDescent="0.45">
      <c r="C115" s="6"/>
      <c r="D115" s="6"/>
      <c r="E115" s="6"/>
      <c r="F115" s="6"/>
      <c r="G115" s="6"/>
      <c r="H115" s="6"/>
      <c r="I115" s="6"/>
      <c r="J115" s="6"/>
      <c r="K115" s="6"/>
      <c r="L115" s="6"/>
      <c r="M115" s="6"/>
      <c r="N115" s="6"/>
      <c r="O115" s="6"/>
      <c r="P115" s="6"/>
      <c r="Q115" s="6"/>
      <c r="R115" s="6"/>
      <c r="S115" s="6"/>
    </row>
    <row r="116" spans="3:19" x14ac:dyDescent="0.45">
      <c r="C116" s="6"/>
      <c r="D116" s="6"/>
      <c r="E116" s="6"/>
      <c r="F116" s="6"/>
      <c r="G116" s="6"/>
      <c r="H116" s="6"/>
      <c r="I116" s="6"/>
      <c r="J116" s="6"/>
      <c r="K116" s="6"/>
      <c r="L116" s="6"/>
      <c r="M116" s="6"/>
      <c r="N116" s="6"/>
      <c r="O116" s="6"/>
      <c r="P116" s="6"/>
      <c r="Q116" s="6"/>
      <c r="R116" s="6"/>
      <c r="S116" s="6"/>
    </row>
    <row r="117" spans="3:19" x14ac:dyDescent="0.45">
      <c r="C117" s="6"/>
      <c r="D117" s="6"/>
      <c r="E117" s="6"/>
      <c r="F117" s="6"/>
      <c r="G117" s="6"/>
      <c r="H117" s="6"/>
      <c r="I117" s="6"/>
      <c r="J117" s="6"/>
      <c r="K117" s="6"/>
      <c r="L117" s="6"/>
      <c r="M117" s="6"/>
      <c r="N117" s="6"/>
      <c r="O117" s="6"/>
      <c r="P117" s="6"/>
      <c r="Q117" s="6"/>
      <c r="R117" s="6"/>
      <c r="S117" s="6"/>
    </row>
    <row r="118" spans="3:19" x14ac:dyDescent="0.45">
      <c r="C118" s="6"/>
      <c r="D118" s="6"/>
      <c r="E118" s="6"/>
      <c r="F118" s="6"/>
      <c r="G118" s="6"/>
      <c r="H118" s="6"/>
      <c r="I118" s="6"/>
      <c r="J118" s="6"/>
      <c r="K118" s="6"/>
      <c r="L118" s="6"/>
      <c r="M118" s="6"/>
      <c r="N118" s="6"/>
      <c r="O118" s="6"/>
      <c r="P118" s="6"/>
      <c r="Q118" s="6"/>
      <c r="R118" s="6"/>
      <c r="S118" s="6"/>
    </row>
    <row r="119" spans="3:19" x14ac:dyDescent="0.45">
      <c r="C119" s="6"/>
      <c r="D119" s="6"/>
      <c r="E119" s="6"/>
      <c r="F119" s="6"/>
      <c r="G119" s="6"/>
      <c r="H119" s="6"/>
      <c r="I119" s="6"/>
      <c r="J119" s="6"/>
      <c r="K119" s="6"/>
      <c r="L119" s="6"/>
      <c r="M119" s="6"/>
      <c r="N119" s="6"/>
      <c r="O119" s="6"/>
      <c r="P119" s="6"/>
      <c r="Q119" s="6"/>
      <c r="R119" s="6"/>
      <c r="S119" s="6"/>
    </row>
    <row r="120" spans="3:19" x14ac:dyDescent="0.45">
      <c r="C120" s="6"/>
      <c r="D120" s="6"/>
      <c r="E120" s="6"/>
      <c r="F120" s="6"/>
      <c r="G120" s="6"/>
      <c r="H120" s="6"/>
      <c r="I120" s="6"/>
      <c r="J120" s="6"/>
      <c r="K120" s="6"/>
      <c r="L120" s="6"/>
      <c r="M120" s="6"/>
      <c r="N120" s="6"/>
      <c r="O120" s="6"/>
      <c r="P120" s="6"/>
      <c r="Q120" s="6"/>
      <c r="R120" s="6"/>
      <c r="S120" s="6"/>
    </row>
    <row r="121" spans="3:19" x14ac:dyDescent="0.45">
      <c r="C121" s="6"/>
      <c r="D121" s="6"/>
      <c r="E121" s="6"/>
      <c r="F121" s="6"/>
      <c r="G121" s="6"/>
      <c r="H121" s="6"/>
      <c r="I121" s="6"/>
      <c r="J121" s="6"/>
      <c r="K121" s="6"/>
      <c r="L121" s="6"/>
      <c r="M121" s="6"/>
      <c r="N121" s="6"/>
      <c r="O121" s="6"/>
      <c r="P121" s="6"/>
      <c r="Q121" s="6"/>
      <c r="R121" s="6"/>
      <c r="S121" s="6"/>
    </row>
    <row r="122" spans="3:19" x14ac:dyDescent="0.45">
      <c r="C122" s="6"/>
      <c r="D122" s="6"/>
      <c r="E122" s="6"/>
      <c r="F122" s="6"/>
      <c r="G122" s="6"/>
      <c r="H122" s="6"/>
      <c r="I122" s="6"/>
      <c r="J122" s="6"/>
      <c r="K122" s="6"/>
      <c r="L122" s="6"/>
      <c r="M122" s="6"/>
      <c r="N122" s="6"/>
      <c r="O122" s="6"/>
      <c r="P122" s="6"/>
      <c r="Q122" s="6"/>
      <c r="R122" s="6"/>
      <c r="S122" s="6"/>
    </row>
    <row r="123" spans="3:19" x14ac:dyDescent="0.45">
      <c r="C123" s="6"/>
      <c r="D123" s="6"/>
      <c r="E123" s="6"/>
      <c r="F123" s="6"/>
      <c r="G123" s="6"/>
      <c r="H123" s="6"/>
      <c r="I123" s="6"/>
      <c r="J123" s="6"/>
      <c r="K123" s="6"/>
      <c r="L123" s="6"/>
      <c r="M123" s="6"/>
      <c r="N123" s="6"/>
      <c r="O123" s="6"/>
      <c r="P123" s="6"/>
      <c r="Q123" s="6"/>
      <c r="R123" s="6"/>
      <c r="S123" s="6"/>
    </row>
    <row r="124" spans="3:19" x14ac:dyDescent="0.45">
      <c r="C124" s="6"/>
      <c r="D124" s="6"/>
      <c r="E124" s="6"/>
      <c r="F124" s="6"/>
      <c r="G124" s="6"/>
      <c r="H124" s="6"/>
      <c r="I124" s="6"/>
      <c r="J124" s="6"/>
      <c r="K124" s="6"/>
      <c r="L124" s="6"/>
      <c r="M124" s="6"/>
      <c r="N124" s="6"/>
      <c r="O124" s="6"/>
      <c r="P124" s="6"/>
      <c r="Q124" s="6"/>
      <c r="R124" s="6"/>
      <c r="S124" s="6"/>
    </row>
    <row r="125" spans="3:19" x14ac:dyDescent="0.45">
      <c r="C125" s="6"/>
      <c r="D125" s="6"/>
      <c r="E125" s="6"/>
      <c r="F125" s="6"/>
      <c r="G125" s="6"/>
      <c r="H125" s="6"/>
      <c r="I125" s="6"/>
      <c r="J125" s="6"/>
      <c r="K125" s="6"/>
      <c r="L125" s="6"/>
      <c r="M125" s="6"/>
      <c r="N125" s="6"/>
      <c r="O125" s="6"/>
      <c r="P125" s="6"/>
      <c r="Q125" s="6"/>
      <c r="R125" s="6"/>
      <c r="S125" s="6"/>
    </row>
    <row r="126" spans="3:19" x14ac:dyDescent="0.45">
      <c r="C126" s="6"/>
      <c r="D126" s="6"/>
      <c r="E126" s="6"/>
      <c r="F126" s="6"/>
      <c r="G126" s="6"/>
      <c r="H126" s="6"/>
      <c r="I126" s="6"/>
      <c r="J126" s="6"/>
      <c r="K126" s="6"/>
      <c r="L126" s="6"/>
      <c r="M126" s="6"/>
      <c r="N126" s="6"/>
      <c r="O126" s="6"/>
      <c r="P126" s="6"/>
      <c r="Q126" s="6"/>
      <c r="R126" s="6"/>
      <c r="S126" s="6"/>
    </row>
  </sheetData>
  <pageMargins left="0.7" right="0.7" top="0.75" bottom="0.75" header="0.3" footer="0.3"/>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T126"/>
  <sheetViews>
    <sheetView topLeftCell="A63" workbookViewId="0">
      <selection activeCell="B70" sqref="B70"/>
    </sheetView>
  </sheetViews>
  <sheetFormatPr defaultRowHeight="14.25" x14ac:dyDescent="0.45"/>
  <cols>
    <col min="2" max="2" width="29.59765625" bestFit="1" customWidth="1"/>
    <col min="3" max="3" width="5.59765625" bestFit="1" customWidth="1"/>
  </cols>
  <sheetData>
    <row r="1" spans="1:20" x14ac:dyDescent="0.45">
      <c r="A1" t="s">
        <v>149</v>
      </c>
      <c r="B1" t="s">
        <v>150</v>
      </c>
      <c r="C1" t="s">
        <v>71</v>
      </c>
      <c r="D1" t="s">
        <v>72</v>
      </c>
      <c r="E1" s="9" t="s">
        <v>73</v>
      </c>
      <c r="F1" t="s">
        <v>143</v>
      </c>
      <c r="G1" t="s">
        <v>144</v>
      </c>
      <c r="H1" t="s">
        <v>145</v>
      </c>
      <c r="I1" t="s">
        <v>146</v>
      </c>
      <c r="J1" t="s">
        <v>74</v>
      </c>
      <c r="K1" t="s">
        <v>147</v>
      </c>
      <c r="L1" t="s">
        <v>75</v>
      </c>
      <c r="M1" t="s">
        <v>76</v>
      </c>
      <c r="N1" t="s">
        <v>77</v>
      </c>
      <c r="O1" t="s">
        <v>78</v>
      </c>
      <c r="P1" t="s">
        <v>79</v>
      </c>
      <c r="Q1" t="s">
        <v>80</v>
      </c>
      <c r="R1" t="s">
        <v>148</v>
      </c>
      <c r="S1" t="s">
        <v>81</v>
      </c>
      <c r="T1" t="s">
        <v>82</v>
      </c>
    </row>
    <row r="2" spans="1:20" x14ac:dyDescent="0.45">
      <c r="A2" t="s">
        <v>135</v>
      </c>
      <c r="B2" t="s">
        <v>96</v>
      </c>
      <c r="C2" s="6">
        <v>53468.24609375</v>
      </c>
      <c r="D2" s="6">
        <v>51279.01953125</v>
      </c>
      <c r="E2" s="6">
        <v>79170.9140625</v>
      </c>
      <c r="F2" s="6">
        <v>6989.77587890625</v>
      </c>
      <c r="G2" s="6">
        <v>1727.373291015625</v>
      </c>
      <c r="H2" s="6">
        <v>9114.701171875</v>
      </c>
      <c r="I2" s="6">
        <v>9407.166015625</v>
      </c>
      <c r="J2" s="6">
        <v>576.05877685546875</v>
      </c>
      <c r="K2" s="6">
        <v>19647.998046875</v>
      </c>
      <c r="L2" s="6">
        <v>471.75</v>
      </c>
      <c r="M2" s="6">
        <v>104297.6796875</v>
      </c>
      <c r="N2" s="6">
        <v>44576.29296875</v>
      </c>
      <c r="O2" s="6">
        <v>153739.46875</v>
      </c>
      <c r="P2" s="6">
        <v>310674.15625</v>
      </c>
      <c r="Q2" s="6">
        <v>10738.375</v>
      </c>
      <c r="R2" s="6">
        <v>171719.828125</v>
      </c>
      <c r="S2" s="6">
        <v>13444.078125</v>
      </c>
      <c r="T2" s="6">
        <v>221036.9375</v>
      </c>
    </row>
    <row r="3" spans="1:20" x14ac:dyDescent="0.45">
      <c r="A3" t="s">
        <v>135</v>
      </c>
      <c r="B3" t="s">
        <v>97</v>
      </c>
      <c r="C3" s="6">
        <v>66179.5546875</v>
      </c>
      <c r="D3" s="6">
        <v>34148.31640625</v>
      </c>
      <c r="E3" s="6">
        <v>52922.6953125</v>
      </c>
      <c r="F3" s="6">
        <v>3782.521484375</v>
      </c>
      <c r="G3" s="6">
        <v>932.6119384765625</v>
      </c>
      <c r="H3" s="6">
        <v>2790.021728515625</v>
      </c>
      <c r="I3" s="6">
        <v>6391.3720703125</v>
      </c>
      <c r="J3" s="6">
        <v>3114.095703125</v>
      </c>
      <c r="K3" s="6">
        <v>13608.849609375</v>
      </c>
      <c r="L3" s="6">
        <v>1627.714111328125</v>
      </c>
      <c r="M3" s="6">
        <v>25277.419921875</v>
      </c>
      <c r="N3" s="6">
        <v>42654.81640625</v>
      </c>
      <c r="O3" s="6">
        <v>50511.0546875</v>
      </c>
      <c r="P3" s="6">
        <v>29586.759765625</v>
      </c>
      <c r="Q3" s="6">
        <v>3636.90234375</v>
      </c>
      <c r="R3" s="6">
        <v>35146.63671875</v>
      </c>
      <c r="S3" s="6">
        <v>11446.1484375</v>
      </c>
      <c r="T3" s="6">
        <v>67199.53125</v>
      </c>
    </row>
    <row r="4" spans="1:20" x14ac:dyDescent="0.45">
      <c r="A4" t="s">
        <v>135</v>
      </c>
      <c r="B4" t="s">
        <v>158</v>
      </c>
      <c r="C4" s="6">
        <v>535.2642822265625</v>
      </c>
      <c r="D4" s="6">
        <v>191.80873107910156</v>
      </c>
      <c r="E4" s="6">
        <v>114.11055755615234</v>
      </c>
      <c r="F4" s="6">
        <v>151.63714599609375</v>
      </c>
      <c r="G4" s="6">
        <v>187.69357299804688</v>
      </c>
      <c r="H4" s="6">
        <v>45</v>
      </c>
      <c r="I4" s="6">
        <v>169.12680053710938</v>
      </c>
      <c r="J4" s="6">
        <v>125.20587921142578</v>
      </c>
      <c r="K4" s="6">
        <v>4633.9609375</v>
      </c>
      <c r="L4" s="6">
        <v>52.25</v>
      </c>
      <c r="M4" s="6">
        <v>5138.31201171875</v>
      </c>
      <c r="N4" s="6">
        <v>175.1993408203125</v>
      </c>
      <c r="O4" s="6">
        <v>4973.95849609375</v>
      </c>
      <c r="P4" s="6">
        <v>87.833328247070313</v>
      </c>
      <c r="Q4" s="6">
        <v>37</v>
      </c>
      <c r="R4" s="6">
        <v>93</v>
      </c>
      <c r="S4" s="6">
        <v>34.293266296386719</v>
      </c>
      <c r="T4" s="6">
        <v>226.77619934082031</v>
      </c>
    </row>
    <row r="5" spans="1:20" x14ac:dyDescent="0.45">
      <c r="A5" t="s">
        <v>136</v>
      </c>
      <c r="B5" t="s">
        <v>96</v>
      </c>
      <c r="C5" s="6">
        <v>29375.30859375</v>
      </c>
      <c r="D5" s="6"/>
      <c r="E5" s="6">
        <v>13124.6806640625</v>
      </c>
      <c r="F5" s="6">
        <v>1428.5877685546875</v>
      </c>
      <c r="G5" s="6">
        <v>335.56039428710938</v>
      </c>
      <c r="H5" s="6">
        <v>2194.956787109375</v>
      </c>
      <c r="I5" s="6">
        <v>1642.708984375</v>
      </c>
      <c r="J5" s="6">
        <v>2650.41259765625</v>
      </c>
      <c r="K5" s="6"/>
      <c r="L5" s="6">
        <v>519.3502197265625</v>
      </c>
      <c r="M5" s="6">
        <v>64803.2890625</v>
      </c>
      <c r="N5" s="6">
        <v>12354.216796875</v>
      </c>
      <c r="O5" s="6">
        <v>23503.072265625</v>
      </c>
      <c r="P5" s="6">
        <v>100767.7109375</v>
      </c>
      <c r="Q5" s="6">
        <v>3976.79150390625</v>
      </c>
      <c r="R5" s="6">
        <v>18498.458984375</v>
      </c>
      <c r="S5" s="6">
        <v>11400.16015625</v>
      </c>
      <c r="T5" s="6">
        <v>39785.34375</v>
      </c>
    </row>
    <row r="6" spans="1:20" x14ac:dyDescent="0.45">
      <c r="A6" t="s">
        <v>136</v>
      </c>
      <c r="B6" t="s">
        <v>97</v>
      </c>
      <c r="C6" s="6">
        <v>3856.390869140625</v>
      </c>
      <c r="D6" s="6">
        <v>7772.55029296875</v>
      </c>
      <c r="E6" s="6">
        <v>8728.8134765625</v>
      </c>
      <c r="F6" s="6">
        <v>4777.4296875</v>
      </c>
      <c r="G6" s="6">
        <v>237.41947937011719</v>
      </c>
      <c r="H6" s="6">
        <v>974.77740478515625</v>
      </c>
      <c r="I6" s="6">
        <v>3945.67919921875</v>
      </c>
      <c r="J6" s="6">
        <v>570.58087158203125</v>
      </c>
      <c r="K6" s="6">
        <v>223.07766723632813</v>
      </c>
      <c r="L6" s="6">
        <v>5284.7783203125</v>
      </c>
      <c r="M6" s="6">
        <v>5715.56396484375</v>
      </c>
      <c r="N6" s="6">
        <v>4797.44921875</v>
      </c>
      <c r="O6" s="6">
        <v>13113.80859375</v>
      </c>
      <c r="P6" s="6">
        <v>34739.92578125</v>
      </c>
      <c r="Q6" s="6">
        <v>3206.791259765625</v>
      </c>
      <c r="R6" s="6">
        <v>7987.20751953125</v>
      </c>
      <c r="S6" s="6">
        <v>3148.060546875</v>
      </c>
      <c r="T6" s="6">
        <v>8071.56640625</v>
      </c>
    </row>
    <row r="7" spans="1:20" x14ac:dyDescent="0.45">
      <c r="A7" t="s">
        <v>136</v>
      </c>
      <c r="B7" t="s">
        <v>158</v>
      </c>
      <c r="C7" s="6">
        <v>3745.8466796875</v>
      </c>
      <c r="D7" s="6">
        <v>581.08331298828125</v>
      </c>
      <c r="E7" s="6">
        <v>1203.75</v>
      </c>
      <c r="F7" s="6">
        <v>9.0277786254882813</v>
      </c>
      <c r="G7" s="6">
        <v>178.875</v>
      </c>
      <c r="H7" s="6">
        <v>44.499996185302734</v>
      </c>
      <c r="I7" s="6">
        <v>39.75</v>
      </c>
      <c r="J7" s="6">
        <v>111.32605743408203</v>
      </c>
      <c r="K7" s="6"/>
      <c r="L7" s="6"/>
      <c r="M7" s="6">
        <v>103.6361083984375</v>
      </c>
      <c r="N7" s="6">
        <v>3300.4990234375</v>
      </c>
      <c r="O7" s="6">
        <v>1790.166748046875</v>
      </c>
      <c r="P7" s="6">
        <v>1506.5833740234375</v>
      </c>
      <c r="Q7" s="6">
        <v>58.416664123535156</v>
      </c>
      <c r="R7" s="6">
        <v>144.08332824707031</v>
      </c>
      <c r="S7" s="6"/>
      <c r="T7" s="6">
        <v>1535.9666748046875</v>
      </c>
    </row>
    <row r="8" spans="1:20" x14ac:dyDescent="0.45">
      <c r="A8" t="s">
        <v>99</v>
      </c>
      <c r="B8" t="s">
        <v>96</v>
      </c>
      <c r="C8" s="6">
        <v>98741.3125</v>
      </c>
      <c r="D8" s="6">
        <v>998.5</v>
      </c>
      <c r="E8" s="6">
        <v>28114.640625</v>
      </c>
      <c r="F8" s="6">
        <v>3024.035888671875</v>
      </c>
      <c r="G8" s="6">
        <v>2054.5126953125</v>
      </c>
      <c r="H8" s="6">
        <v>12602.87109375</v>
      </c>
      <c r="I8" s="6">
        <v>3765.40478515625</v>
      </c>
      <c r="J8" s="6"/>
      <c r="K8" s="6">
        <v>1447.1597900390625</v>
      </c>
      <c r="L8" s="6"/>
      <c r="M8" s="6">
        <v>98396.8828125</v>
      </c>
      <c r="N8" s="6">
        <v>18108.23828125</v>
      </c>
      <c r="O8" s="6">
        <v>57085.8046875</v>
      </c>
      <c r="P8" s="6">
        <v>338997.96875</v>
      </c>
      <c r="Q8" s="6">
        <v>8314.3935546875</v>
      </c>
      <c r="R8" s="6">
        <v>45211.25</v>
      </c>
      <c r="S8" s="6">
        <v>13739.5380859375</v>
      </c>
      <c r="T8" s="6">
        <v>101882.40625</v>
      </c>
    </row>
    <row r="9" spans="1:20" x14ac:dyDescent="0.45">
      <c r="A9" t="s">
        <v>99</v>
      </c>
      <c r="B9" t="s">
        <v>97</v>
      </c>
      <c r="C9" s="6">
        <v>10289.8095703125</v>
      </c>
      <c r="D9" s="6">
        <v>1283.677734375</v>
      </c>
      <c r="E9" s="6">
        <v>2042.5003662109375</v>
      </c>
      <c r="F9" s="6">
        <v>207.04679870605469</v>
      </c>
      <c r="G9" s="6">
        <v>46.019168853759766</v>
      </c>
      <c r="H9" s="6">
        <v>2401.091552734375</v>
      </c>
      <c r="I9" s="6">
        <v>2294.991943359375</v>
      </c>
      <c r="J9" s="6">
        <v>2198.71875</v>
      </c>
      <c r="K9" s="6">
        <v>247.08779907226563</v>
      </c>
      <c r="L9" s="6">
        <v>360.74002075195313</v>
      </c>
      <c r="M9" s="6">
        <v>12002.21875</v>
      </c>
      <c r="N9" s="6">
        <v>25520.87890625</v>
      </c>
      <c r="O9" s="6">
        <v>36796.80078125</v>
      </c>
      <c r="P9" s="6">
        <v>7558.791015625</v>
      </c>
      <c r="Q9" s="6">
        <v>2067.7275390625</v>
      </c>
      <c r="R9" s="6">
        <v>13934.7890625</v>
      </c>
      <c r="S9" s="6">
        <v>519.2357177734375</v>
      </c>
      <c r="T9" s="6">
        <v>44278.84765625</v>
      </c>
    </row>
    <row r="10" spans="1:20" x14ac:dyDescent="0.45">
      <c r="A10" t="s">
        <v>99</v>
      </c>
      <c r="B10" t="s">
        <v>158</v>
      </c>
      <c r="C10" s="6">
        <v>561.52630615234375</v>
      </c>
      <c r="D10" s="6">
        <v>391.45962524414063</v>
      </c>
      <c r="E10" s="6"/>
      <c r="F10" s="6">
        <v>1691.73779296875</v>
      </c>
      <c r="G10" s="6">
        <v>35.144168853759766</v>
      </c>
      <c r="H10" s="6">
        <v>107.40474700927734</v>
      </c>
      <c r="I10" s="6">
        <v>93.866668701171875</v>
      </c>
      <c r="J10" s="6">
        <v>855.8685302734375</v>
      </c>
      <c r="K10" s="6">
        <v>15.111112594604492</v>
      </c>
      <c r="L10" s="6">
        <v>303.010498046875</v>
      </c>
      <c r="M10" s="6">
        <v>20153.265625</v>
      </c>
      <c r="N10" s="6">
        <v>159.39999389648438</v>
      </c>
      <c r="O10" s="6">
        <v>1390.8499755859375</v>
      </c>
      <c r="P10" s="6">
        <v>3721.478759765625</v>
      </c>
      <c r="Q10" s="6">
        <v>4.8750004768371582</v>
      </c>
      <c r="R10" s="6">
        <v>894.6339111328125</v>
      </c>
      <c r="S10" s="6">
        <v>2.5416667461395264</v>
      </c>
      <c r="T10" s="6">
        <v>557.359619140625</v>
      </c>
    </row>
    <row r="11" spans="1:20" x14ac:dyDescent="0.45">
      <c r="A11" t="s">
        <v>100</v>
      </c>
      <c r="B11" t="s">
        <v>96</v>
      </c>
      <c r="C11" s="6">
        <v>75019.46875</v>
      </c>
      <c r="D11" s="6"/>
      <c r="E11" s="6">
        <v>43980.703125</v>
      </c>
      <c r="F11" s="6">
        <v>14052.2802734375</v>
      </c>
      <c r="G11" s="6">
        <v>814.27667236328125</v>
      </c>
      <c r="H11" s="6">
        <v>51388.8046875</v>
      </c>
      <c r="I11" s="6">
        <v>7228.97265625</v>
      </c>
      <c r="J11" s="6">
        <v>2858.29248046875</v>
      </c>
      <c r="K11" s="6">
        <v>13268.1494140625</v>
      </c>
      <c r="L11" s="6">
        <v>901.5</v>
      </c>
      <c r="M11" s="6">
        <v>135400.53125</v>
      </c>
      <c r="N11" s="6">
        <v>63829.45703125</v>
      </c>
      <c r="O11" s="6">
        <v>194608.703125</v>
      </c>
      <c r="P11" s="6">
        <v>641619.6875</v>
      </c>
      <c r="Q11" s="6">
        <v>11259.4560546875</v>
      </c>
      <c r="R11" s="6">
        <v>58700.6640625</v>
      </c>
      <c r="S11" s="6">
        <v>12283.689453125</v>
      </c>
      <c r="T11" s="6">
        <v>278073.21875</v>
      </c>
    </row>
    <row r="12" spans="1:20" x14ac:dyDescent="0.45">
      <c r="A12" t="s">
        <v>100</v>
      </c>
      <c r="B12" t="s">
        <v>97</v>
      </c>
      <c r="C12" s="6">
        <v>23958.787109375</v>
      </c>
      <c r="D12" s="6">
        <v>7458.4638671875</v>
      </c>
      <c r="E12" s="6">
        <v>5318.599609375</v>
      </c>
      <c r="F12" s="6">
        <v>1459.73876953125</v>
      </c>
      <c r="G12" s="6">
        <v>1028.1241455078125</v>
      </c>
      <c r="H12" s="6">
        <v>997</v>
      </c>
      <c r="I12" s="6">
        <v>5522.3671875</v>
      </c>
      <c r="J12" s="6">
        <v>5976.66796875</v>
      </c>
      <c r="K12" s="6">
        <v>1751.7803955078125</v>
      </c>
      <c r="L12" s="6">
        <v>64.315238952636719</v>
      </c>
      <c r="M12" s="6">
        <v>12095.8232421875</v>
      </c>
      <c r="N12" s="6">
        <v>25329.4140625</v>
      </c>
      <c r="O12" s="6">
        <v>189.83334350585938</v>
      </c>
      <c r="P12" s="6">
        <v>21364.390625</v>
      </c>
      <c r="Q12" s="6">
        <v>2974.60400390625</v>
      </c>
      <c r="R12" s="6">
        <v>32558.91796875</v>
      </c>
      <c r="S12" s="6">
        <v>105</v>
      </c>
      <c r="T12" s="6">
        <v>106676.46875</v>
      </c>
    </row>
    <row r="13" spans="1:20" x14ac:dyDescent="0.45">
      <c r="A13" t="s">
        <v>100</v>
      </c>
      <c r="B13" t="s">
        <v>158</v>
      </c>
      <c r="C13" s="6">
        <v>56558.12890625</v>
      </c>
      <c r="D13" s="6">
        <v>4.5666666030883789</v>
      </c>
      <c r="E13" s="6"/>
      <c r="F13" s="6">
        <v>7.6999998092651367</v>
      </c>
      <c r="G13" s="6">
        <v>3.3666667938232422</v>
      </c>
      <c r="H13" s="6">
        <v>2</v>
      </c>
      <c r="I13" s="6">
        <v>535.9735107421875</v>
      </c>
      <c r="J13" s="6">
        <v>11008.7900390625</v>
      </c>
      <c r="K13" s="6">
        <v>6.1666669845581055</v>
      </c>
      <c r="L13" s="6">
        <v>1</v>
      </c>
      <c r="M13" s="6">
        <v>59.466670989990234</v>
      </c>
      <c r="N13" s="6">
        <v>76.300003051757813</v>
      </c>
      <c r="O13" s="6">
        <v>1</v>
      </c>
      <c r="P13" s="6">
        <v>42.433338165283203</v>
      </c>
      <c r="Q13" s="6">
        <v>6.0999999046325684</v>
      </c>
      <c r="R13" s="6">
        <v>30.433334350585938</v>
      </c>
      <c r="S13" s="6"/>
      <c r="T13" s="6">
        <v>37.433334350585938</v>
      </c>
    </row>
    <row r="14" spans="1:20" x14ac:dyDescent="0.45">
      <c r="A14" t="s">
        <v>101</v>
      </c>
      <c r="B14" t="s">
        <v>96</v>
      </c>
      <c r="C14" s="6">
        <v>37568.65234375</v>
      </c>
      <c r="D14" s="6">
        <v>8056.74267578125</v>
      </c>
      <c r="E14" s="6">
        <v>9848.748046875</v>
      </c>
      <c r="F14" s="6">
        <v>2940.1796875</v>
      </c>
      <c r="G14" s="6">
        <v>1136.89111328125</v>
      </c>
      <c r="H14" s="6">
        <v>1953.156005859375</v>
      </c>
      <c r="I14" s="6">
        <v>4392.54833984375</v>
      </c>
      <c r="J14" s="6">
        <v>1700.1549072265625</v>
      </c>
      <c r="K14" s="6">
        <v>582.22161865234375</v>
      </c>
      <c r="L14" s="6">
        <v>817.07257080078125</v>
      </c>
      <c r="M14" s="6">
        <v>42123.62890625</v>
      </c>
      <c r="N14" s="6">
        <v>76199.640625</v>
      </c>
      <c r="O14" s="6">
        <v>64165.9921875</v>
      </c>
      <c r="P14" s="6">
        <v>165557.109375</v>
      </c>
      <c r="Q14" s="6">
        <v>20579.21875</v>
      </c>
      <c r="R14" s="6">
        <v>101419.46875</v>
      </c>
      <c r="S14" s="6">
        <v>13948.451171875</v>
      </c>
      <c r="T14" s="6">
        <v>94617.4140625</v>
      </c>
    </row>
    <row r="15" spans="1:20" x14ac:dyDescent="0.45">
      <c r="A15" t="s">
        <v>101</v>
      </c>
      <c r="B15" t="s">
        <v>97</v>
      </c>
      <c r="C15" s="6">
        <v>3096.10009765625</v>
      </c>
      <c r="D15" s="6">
        <v>1688.044677734375</v>
      </c>
      <c r="E15" s="6">
        <v>6445.8349609375</v>
      </c>
      <c r="F15" s="6">
        <v>1625.804931640625</v>
      </c>
      <c r="G15" s="6">
        <v>49.778415679931641</v>
      </c>
      <c r="H15" s="6">
        <v>290.211669921875</v>
      </c>
      <c r="I15" s="6">
        <v>814.99884033203125</v>
      </c>
      <c r="J15" s="6">
        <v>2638.475830078125</v>
      </c>
      <c r="K15" s="6">
        <v>2382.02978515625</v>
      </c>
      <c r="L15" s="6">
        <v>3798.744384765625</v>
      </c>
      <c r="M15" s="6">
        <v>1917.6968994140625</v>
      </c>
      <c r="N15" s="6">
        <v>14957.1669921875</v>
      </c>
      <c r="O15" s="6">
        <v>12870.97265625</v>
      </c>
      <c r="P15" s="6">
        <v>8476.5947265625</v>
      </c>
      <c r="Q15" s="6">
        <v>1066.659912109375</v>
      </c>
      <c r="R15" s="6">
        <v>5440.5712890625</v>
      </c>
      <c r="S15" s="6">
        <v>2182.924072265625</v>
      </c>
      <c r="T15" s="6">
        <v>6760.61767578125</v>
      </c>
    </row>
    <row r="16" spans="1:20" x14ac:dyDescent="0.45">
      <c r="A16" t="s">
        <v>101</v>
      </c>
      <c r="B16" t="s">
        <v>158</v>
      </c>
      <c r="C16" s="6">
        <v>218</v>
      </c>
      <c r="D16" s="6">
        <v>12.625</v>
      </c>
      <c r="E16" s="6">
        <v>4.5833334922790527</v>
      </c>
      <c r="F16" s="6">
        <v>87.445350646972656</v>
      </c>
      <c r="G16" s="6">
        <v>20.369644165039063</v>
      </c>
      <c r="H16" s="6">
        <v>24.625001907348633</v>
      </c>
      <c r="I16" s="6">
        <v>59.174423217773438</v>
      </c>
      <c r="J16" s="6">
        <v>944.64508056640625</v>
      </c>
      <c r="K16" s="6">
        <v>74.862266540527344</v>
      </c>
      <c r="L16" s="6">
        <v>2</v>
      </c>
      <c r="M16" s="6">
        <v>209.05227661132813</v>
      </c>
      <c r="N16" s="6">
        <v>361.0672607421875</v>
      </c>
      <c r="O16" s="6">
        <v>428.5</v>
      </c>
      <c r="P16" s="6">
        <v>277.58334350585938</v>
      </c>
      <c r="Q16" s="6">
        <v>9.6666669845581055</v>
      </c>
      <c r="R16" s="6">
        <v>268.33334350585938</v>
      </c>
      <c r="S16" s="6">
        <v>10.5</v>
      </c>
      <c r="T16" s="6">
        <v>141.03964233398438</v>
      </c>
    </row>
    <row r="17" spans="1:20" x14ac:dyDescent="0.45">
      <c r="A17" t="s">
        <v>102</v>
      </c>
      <c r="B17" t="s">
        <v>96</v>
      </c>
      <c r="C17" s="6">
        <v>31591.220703125</v>
      </c>
      <c r="D17" s="6">
        <v>6306.86865234375</v>
      </c>
      <c r="E17" s="6">
        <v>48878.265625</v>
      </c>
      <c r="F17" s="6">
        <v>4002.62109375</v>
      </c>
      <c r="G17" s="6">
        <v>2558.4873046875</v>
      </c>
      <c r="H17" s="6">
        <v>7997.78759765625</v>
      </c>
      <c r="I17" s="6">
        <v>2041.009521484375</v>
      </c>
      <c r="J17" s="6">
        <v>3154.45654296875</v>
      </c>
      <c r="K17" s="6">
        <v>7154.30224609375</v>
      </c>
      <c r="L17" s="6">
        <v>424.08657836914063</v>
      </c>
      <c r="M17" s="6">
        <v>101725.8984375</v>
      </c>
      <c r="N17" s="6">
        <v>33222.37109375</v>
      </c>
      <c r="O17" s="6">
        <v>117227.5390625</v>
      </c>
      <c r="P17" s="6">
        <v>144055.796875</v>
      </c>
      <c r="Q17" s="6">
        <v>4208.72802734375</v>
      </c>
      <c r="R17" s="6">
        <v>84088.8828125</v>
      </c>
      <c r="S17" s="6">
        <v>39972.51171875</v>
      </c>
      <c r="T17" s="6">
        <v>91855.0234375</v>
      </c>
    </row>
    <row r="18" spans="1:20" x14ac:dyDescent="0.45">
      <c r="A18" t="s">
        <v>102</v>
      </c>
      <c r="B18" t="s">
        <v>97</v>
      </c>
      <c r="C18" s="6">
        <v>4788.2763671875</v>
      </c>
      <c r="D18" s="6">
        <v>4455.2265625</v>
      </c>
      <c r="E18" s="6">
        <v>13761.24609375</v>
      </c>
      <c r="F18" s="6">
        <v>3063.14892578125</v>
      </c>
      <c r="G18" s="6">
        <v>1984.8028564453125</v>
      </c>
      <c r="H18" s="6">
        <v>20924.025390625</v>
      </c>
      <c r="I18" s="6">
        <v>605.72119140625</v>
      </c>
      <c r="J18" s="6">
        <v>2884.558837890625</v>
      </c>
      <c r="K18" s="6">
        <v>15785.169921875</v>
      </c>
      <c r="L18" s="6">
        <v>4325.0537109375</v>
      </c>
      <c r="M18" s="6">
        <v>23874.01171875</v>
      </c>
      <c r="N18" s="6">
        <v>6826.25732421875</v>
      </c>
      <c r="O18" s="6">
        <v>29448.88671875</v>
      </c>
      <c r="P18" s="6">
        <v>37791.75390625</v>
      </c>
      <c r="Q18" s="6">
        <v>403.65969848632813</v>
      </c>
      <c r="R18" s="6">
        <v>10106.9091796875</v>
      </c>
      <c r="S18" s="6">
        <v>23776.048828125</v>
      </c>
      <c r="T18" s="6">
        <v>83252.65625</v>
      </c>
    </row>
    <row r="19" spans="1:20" x14ac:dyDescent="0.45">
      <c r="A19" t="s">
        <v>102</v>
      </c>
      <c r="B19" t="s">
        <v>158</v>
      </c>
      <c r="C19" s="6">
        <v>367.67410278320313</v>
      </c>
      <c r="D19" s="6">
        <v>108.38750457763672</v>
      </c>
      <c r="E19" s="6">
        <v>349.61453247070313</v>
      </c>
      <c r="F19" s="6">
        <v>817.23870849609375</v>
      </c>
      <c r="G19" s="6">
        <v>126.125</v>
      </c>
      <c r="H19" s="6">
        <v>792.2427978515625</v>
      </c>
      <c r="I19" s="6">
        <v>57.520862579345703</v>
      </c>
      <c r="J19" s="6">
        <v>111.19999694824219</v>
      </c>
      <c r="K19" s="6">
        <v>852.94207763671875</v>
      </c>
      <c r="L19" s="6">
        <v>122.75</v>
      </c>
      <c r="M19" s="6">
        <v>3965.095703125</v>
      </c>
      <c r="N19" s="6">
        <v>3300.862548828125</v>
      </c>
      <c r="O19" s="6">
        <v>1376.202880859375</v>
      </c>
      <c r="P19" s="6">
        <v>279.5625</v>
      </c>
      <c r="Q19" s="6">
        <v>369.89999389648438</v>
      </c>
      <c r="R19" s="6">
        <v>216.98748779296875</v>
      </c>
      <c r="S19" s="6">
        <v>169</v>
      </c>
      <c r="T19" s="6">
        <v>1690.223876953125</v>
      </c>
    </row>
    <row r="20" spans="1:20" x14ac:dyDescent="0.45">
      <c r="A20" t="s">
        <v>103</v>
      </c>
      <c r="B20" t="s">
        <v>96</v>
      </c>
      <c r="C20" s="6">
        <v>3643.583984375</v>
      </c>
      <c r="D20" s="6">
        <v>687.8494873046875</v>
      </c>
      <c r="E20" s="6">
        <v>758.8946533203125</v>
      </c>
      <c r="F20" s="6">
        <v>1009.1802978515625</v>
      </c>
      <c r="G20" s="6">
        <v>179.06935119628906</v>
      </c>
      <c r="H20" s="6">
        <v>1073.427734375</v>
      </c>
      <c r="I20" s="6">
        <v>80.029563903808594</v>
      </c>
      <c r="J20" s="6">
        <v>28.637245178222656</v>
      </c>
      <c r="K20" s="6">
        <v>779.94561767578125</v>
      </c>
      <c r="L20" s="6">
        <v>39.511875152587891</v>
      </c>
      <c r="M20" s="6">
        <v>7739.1669921875</v>
      </c>
      <c r="N20" s="6">
        <v>3802.68994140625</v>
      </c>
      <c r="O20" s="6">
        <v>5338.32177734375</v>
      </c>
      <c r="P20" s="6">
        <v>13652.984375</v>
      </c>
      <c r="Q20" s="6">
        <v>3374.97900390625</v>
      </c>
      <c r="R20" s="6">
        <v>7304.6767578125</v>
      </c>
      <c r="S20" s="6">
        <v>878.00634765625</v>
      </c>
      <c r="T20" s="6">
        <v>21937.533203125</v>
      </c>
    </row>
    <row r="21" spans="1:20" x14ac:dyDescent="0.45">
      <c r="A21" t="s">
        <v>103</v>
      </c>
      <c r="B21" t="s">
        <v>97</v>
      </c>
      <c r="C21" s="6">
        <v>138.16667175292969</v>
      </c>
      <c r="D21" s="6">
        <v>195.25</v>
      </c>
      <c r="E21" s="6">
        <v>99.75</v>
      </c>
      <c r="F21" s="6">
        <v>164.84977722167969</v>
      </c>
      <c r="G21" s="6">
        <v>54.208332061767578</v>
      </c>
      <c r="H21" s="6">
        <v>18.120922088623047</v>
      </c>
      <c r="I21" s="6">
        <v>885.9219970703125</v>
      </c>
      <c r="J21" s="6">
        <v>155.52886962890625</v>
      </c>
      <c r="K21" s="6">
        <v>51.109321594238281</v>
      </c>
      <c r="L21" s="6">
        <v>40.400001525878906</v>
      </c>
      <c r="M21" s="6">
        <v>2106.715087890625</v>
      </c>
      <c r="N21" s="6">
        <v>1192.2098388671875</v>
      </c>
      <c r="O21" s="6">
        <v>1355.892822265625</v>
      </c>
      <c r="P21" s="6">
        <v>539</v>
      </c>
      <c r="Q21" s="6">
        <v>862.92095947265625</v>
      </c>
      <c r="R21" s="6">
        <v>165.3349609375</v>
      </c>
      <c r="S21" s="6">
        <v>581</v>
      </c>
      <c r="T21" s="6">
        <v>564.1292724609375</v>
      </c>
    </row>
    <row r="22" spans="1:20" x14ac:dyDescent="0.45">
      <c r="A22" t="s">
        <v>103</v>
      </c>
      <c r="B22" t="s">
        <v>158</v>
      </c>
      <c r="C22" s="6">
        <v>28.5</v>
      </c>
      <c r="D22" s="6">
        <v>12.568617820739746</v>
      </c>
      <c r="E22" s="6">
        <v>2.6855483055114746</v>
      </c>
      <c r="F22" s="6">
        <v>20.838388442993164</v>
      </c>
      <c r="G22" s="6">
        <v>64</v>
      </c>
      <c r="H22" s="6">
        <v>79.790321350097656</v>
      </c>
      <c r="I22" s="6">
        <v>4.6791667938232422</v>
      </c>
      <c r="J22" s="6">
        <v>22.908790588378906</v>
      </c>
      <c r="K22" s="6">
        <v>84.253326416015625</v>
      </c>
      <c r="L22" s="6">
        <v>18.001642227172852</v>
      </c>
      <c r="M22" s="6">
        <v>168.26591491699219</v>
      </c>
      <c r="N22" s="6">
        <v>739.94403076171875</v>
      </c>
      <c r="O22" s="6">
        <v>13.828909873962402</v>
      </c>
      <c r="P22" s="6">
        <v>10.450000762939453</v>
      </c>
      <c r="Q22" s="6">
        <v>65.364585876464844</v>
      </c>
      <c r="R22" s="6">
        <v>11</v>
      </c>
      <c r="S22" s="6">
        <v>7</v>
      </c>
      <c r="T22" s="6">
        <v>2062.043701171875</v>
      </c>
    </row>
    <row r="23" spans="1:20" x14ac:dyDescent="0.45">
      <c r="A23" t="s">
        <v>137</v>
      </c>
      <c r="B23" t="s">
        <v>96</v>
      </c>
      <c r="C23" s="6">
        <v>122324.6953125</v>
      </c>
      <c r="D23" s="6">
        <v>36519.4921875</v>
      </c>
      <c r="E23" s="6">
        <v>218929.171875</v>
      </c>
      <c r="F23" s="6">
        <v>32573.67578125</v>
      </c>
      <c r="G23" s="6">
        <v>6163.62255859375</v>
      </c>
      <c r="H23" s="6">
        <v>123744.234375</v>
      </c>
      <c r="I23" s="6">
        <v>20419.765625</v>
      </c>
      <c r="J23" s="6">
        <v>10908.703125</v>
      </c>
      <c r="K23" s="6">
        <v>75492.8984375</v>
      </c>
      <c r="L23" s="6">
        <v>8574.7568359375</v>
      </c>
      <c r="M23" s="6">
        <v>272764.65625</v>
      </c>
      <c r="N23" s="6">
        <v>136865.65625</v>
      </c>
      <c r="O23" s="6">
        <v>471192.40625</v>
      </c>
      <c r="P23" s="6">
        <v>266475.5</v>
      </c>
      <c r="Q23" s="6">
        <v>5815.0341796875</v>
      </c>
      <c r="R23" s="6">
        <v>155947.578125</v>
      </c>
      <c r="S23" s="6">
        <v>28365.755859375</v>
      </c>
      <c r="T23" s="6">
        <v>520106.90625</v>
      </c>
    </row>
    <row r="24" spans="1:20" x14ac:dyDescent="0.45">
      <c r="A24" t="s">
        <v>137</v>
      </c>
      <c r="B24" t="s">
        <v>97</v>
      </c>
      <c r="C24" s="6">
        <v>15877.99609375</v>
      </c>
      <c r="D24" s="6">
        <v>43612.5390625</v>
      </c>
      <c r="E24" s="6">
        <v>24520.357421875</v>
      </c>
      <c r="F24" s="6">
        <v>28456.005859375</v>
      </c>
      <c r="G24" s="6">
        <v>4740.48583984375</v>
      </c>
      <c r="H24" s="6">
        <v>11313.359375</v>
      </c>
      <c r="I24" s="6">
        <v>7617.2607421875</v>
      </c>
      <c r="J24" s="6">
        <v>12947.0078125</v>
      </c>
      <c r="K24" s="6">
        <v>49269.3671875</v>
      </c>
      <c r="L24" s="6">
        <v>12743.6650390625</v>
      </c>
      <c r="M24" s="6">
        <v>125212.859375</v>
      </c>
      <c r="N24" s="6">
        <v>22401.037109375</v>
      </c>
      <c r="O24" s="6">
        <v>82970.609375</v>
      </c>
      <c r="P24" s="6">
        <v>46097.56640625</v>
      </c>
      <c r="Q24" s="6">
        <v>9263.8369140625</v>
      </c>
      <c r="R24" s="6">
        <v>39103.31640625</v>
      </c>
      <c r="S24" s="6">
        <v>18218.662109375</v>
      </c>
      <c r="T24" s="6">
        <v>116536.640625</v>
      </c>
    </row>
    <row r="25" spans="1:20" x14ac:dyDescent="0.45">
      <c r="A25" t="s">
        <v>137</v>
      </c>
      <c r="B25" t="s">
        <v>158</v>
      </c>
      <c r="C25" s="6">
        <v>465.35064697265625</v>
      </c>
      <c r="D25" s="6">
        <v>1116.0166015625</v>
      </c>
      <c r="E25" s="6">
        <v>386.22244262695313</v>
      </c>
      <c r="F25" s="6">
        <v>1008.6459350585938</v>
      </c>
      <c r="G25" s="6">
        <v>434.71273803710938</v>
      </c>
      <c r="H25" s="6">
        <v>989.114990234375</v>
      </c>
      <c r="I25" s="6">
        <v>698.5999755859375</v>
      </c>
      <c r="J25" s="6">
        <v>135.06388854980469</v>
      </c>
      <c r="K25" s="6">
        <v>935.6817626953125</v>
      </c>
      <c r="L25" s="6">
        <v>223.18965148925781</v>
      </c>
      <c r="M25" s="6">
        <v>1537.702880859375</v>
      </c>
      <c r="N25" s="6">
        <v>511</v>
      </c>
      <c r="O25" s="6">
        <v>4254.40869140625</v>
      </c>
      <c r="P25" s="6">
        <v>151.60000610351563</v>
      </c>
      <c r="Q25" s="6">
        <v>146.17955017089844</v>
      </c>
      <c r="R25" s="6">
        <v>116.75</v>
      </c>
      <c r="S25" s="6">
        <v>56.5</v>
      </c>
      <c r="T25" s="6">
        <v>494.93670654296875</v>
      </c>
    </row>
    <row r="26" spans="1:20" x14ac:dyDescent="0.45">
      <c r="A26" t="s">
        <v>104</v>
      </c>
      <c r="B26" t="s">
        <v>96</v>
      </c>
      <c r="C26" s="6">
        <v>52557.21484375</v>
      </c>
      <c r="D26" s="6">
        <v>14499.98046875</v>
      </c>
      <c r="E26" s="6">
        <v>15134.208984375</v>
      </c>
      <c r="F26" s="6">
        <v>2506.298095703125</v>
      </c>
      <c r="G26" s="6">
        <v>2683.060302734375</v>
      </c>
      <c r="H26" s="6">
        <v>5020.61328125</v>
      </c>
      <c r="I26" s="6">
        <v>22578.169921875</v>
      </c>
      <c r="J26" s="6">
        <v>10781.53125</v>
      </c>
      <c r="K26" s="6">
        <v>19001.740234375</v>
      </c>
      <c r="L26" s="6">
        <v>758.10064697265625</v>
      </c>
      <c r="M26" s="6">
        <v>64054.4921875</v>
      </c>
      <c r="N26" s="6">
        <v>24682.66796875</v>
      </c>
      <c r="O26" s="6">
        <v>130229.375</v>
      </c>
      <c r="P26" s="6">
        <v>258219.921875</v>
      </c>
      <c r="Q26" s="6">
        <v>5398.5478515625</v>
      </c>
      <c r="R26" s="6">
        <v>91538</v>
      </c>
      <c r="S26" s="6">
        <v>42795.87109375</v>
      </c>
      <c r="T26" s="6">
        <v>168913.421875</v>
      </c>
    </row>
    <row r="27" spans="1:20" x14ac:dyDescent="0.45">
      <c r="A27" t="s">
        <v>104</v>
      </c>
      <c r="B27" t="s">
        <v>97</v>
      </c>
      <c r="C27" s="6">
        <v>15992.728515625</v>
      </c>
      <c r="D27" s="6">
        <v>11036.7822265625</v>
      </c>
      <c r="E27" s="6">
        <v>11883.0546875</v>
      </c>
      <c r="F27" s="6">
        <v>4443.80908203125</v>
      </c>
      <c r="G27" s="6">
        <v>1750.847900390625</v>
      </c>
      <c r="H27" s="6">
        <v>19427.876953125</v>
      </c>
      <c r="I27" s="6">
        <v>2933.73828125</v>
      </c>
      <c r="J27" s="6">
        <v>3096.4501953125</v>
      </c>
      <c r="K27" s="6">
        <v>10992.1298828125</v>
      </c>
      <c r="L27" s="6">
        <v>8386.5283203125</v>
      </c>
      <c r="M27" s="6">
        <v>84174.890625</v>
      </c>
      <c r="N27" s="6">
        <v>13633.4677734375</v>
      </c>
      <c r="O27" s="6">
        <v>6789.57275390625</v>
      </c>
      <c r="P27" s="6">
        <v>10704.39453125</v>
      </c>
      <c r="Q27" s="6">
        <v>2421.33837890625</v>
      </c>
      <c r="R27" s="6">
        <v>44571.33984375</v>
      </c>
      <c r="S27" s="6">
        <v>3734.21875</v>
      </c>
      <c r="T27" s="6">
        <v>43064.625</v>
      </c>
    </row>
    <row r="28" spans="1:20" x14ac:dyDescent="0.45">
      <c r="A28" t="s">
        <v>104</v>
      </c>
      <c r="B28" t="s">
        <v>158</v>
      </c>
      <c r="C28" s="6">
        <v>674.1500244140625</v>
      </c>
      <c r="D28" s="6">
        <v>4323.830078125</v>
      </c>
      <c r="E28" s="6">
        <v>231.53334045410156</v>
      </c>
      <c r="F28" s="6">
        <v>1044.5379638671875</v>
      </c>
      <c r="G28" s="6">
        <v>1245.75341796875</v>
      </c>
      <c r="H28" s="6">
        <v>1090.9583740234375</v>
      </c>
      <c r="I28" s="6">
        <v>5.8826217651367188</v>
      </c>
      <c r="J28" s="6">
        <v>17.252086639404297</v>
      </c>
      <c r="K28" s="6">
        <v>543.7598876953125</v>
      </c>
      <c r="L28" s="6">
        <v>1678.3189697265625</v>
      </c>
      <c r="M28" s="6">
        <v>1688.5390625</v>
      </c>
      <c r="N28" s="6">
        <v>391.02871704101563</v>
      </c>
      <c r="O28" s="6">
        <v>158.70372009277344</v>
      </c>
      <c r="P28" s="6">
        <v>173.8551025390625</v>
      </c>
      <c r="Q28" s="6">
        <v>18.757244110107422</v>
      </c>
      <c r="R28" s="6">
        <v>433.62503051757813</v>
      </c>
      <c r="S28" s="6">
        <v>15.75</v>
      </c>
      <c r="T28" s="6">
        <v>742.35186767578125</v>
      </c>
    </row>
    <row r="29" spans="1:20" x14ac:dyDescent="0.45">
      <c r="A29" t="s">
        <v>105</v>
      </c>
      <c r="B29" t="s">
        <v>96</v>
      </c>
      <c r="C29" s="6">
        <v>9904.0830078125</v>
      </c>
      <c r="D29" s="6">
        <v>1266.26416015625</v>
      </c>
      <c r="E29" s="6">
        <v>4265.171875</v>
      </c>
      <c r="F29" s="6">
        <v>841.071044921875</v>
      </c>
      <c r="G29" s="6"/>
      <c r="H29" s="6">
        <v>586.64324951171875</v>
      </c>
      <c r="I29" s="6">
        <v>330.95370483398438</v>
      </c>
      <c r="J29" s="6">
        <v>636.90869140625</v>
      </c>
      <c r="K29" s="6">
        <v>360.57781982421875</v>
      </c>
      <c r="L29" s="6">
        <v>1895.5</v>
      </c>
      <c r="M29" s="6">
        <v>18089.02734375</v>
      </c>
      <c r="N29" s="6">
        <v>10581.2568359375</v>
      </c>
      <c r="O29" s="6">
        <v>45625.16796875</v>
      </c>
      <c r="P29" s="6">
        <v>55350.7265625</v>
      </c>
      <c r="Q29" s="6">
        <v>4064.03515625</v>
      </c>
      <c r="R29" s="6">
        <v>37277.61328125</v>
      </c>
      <c r="S29" s="6">
        <v>1860.7520751953125</v>
      </c>
      <c r="T29" s="6">
        <v>40732.765625</v>
      </c>
    </row>
    <row r="30" spans="1:20" x14ac:dyDescent="0.45">
      <c r="A30" t="s">
        <v>105</v>
      </c>
      <c r="B30" t="s">
        <v>97</v>
      </c>
      <c r="C30" s="6">
        <v>332.55023193359375</v>
      </c>
      <c r="D30" s="6">
        <v>456.6810302734375</v>
      </c>
      <c r="E30" s="6">
        <v>4073.742431640625</v>
      </c>
      <c r="F30" s="6">
        <v>1606.61669921875</v>
      </c>
      <c r="G30" s="6">
        <v>1596.975341796875</v>
      </c>
      <c r="H30" s="6">
        <v>1117.20751953125</v>
      </c>
      <c r="I30" s="6">
        <v>480.97186279296875</v>
      </c>
      <c r="J30" s="6">
        <v>648.57830810546875</v>
      </c>
      <c r="K30" s="6">
        <v>305.90985107421875</v>
      </c>
      <c r="L30" s="6">
        <v>240.20530700683594</v>
      </c>
      <c r="M30" s="6">
        <v>1663.2427978515625</v>
      </c>
      <c r="N30" s="6">
        <v>6017.11083984375</v>
      </c>
      <c r="O30" s="6">
        <v>750.14654541015625</v>
      </c>
      <c r="P30" s="6">
        <v>1488.9705810546875</v>
      </c>
      <c r="Q30" s="6">
        <v>384.35455322265625</v>
      </c>
      <c r="R30" s="6">
        <v>381.97116088867188</v>
      </c>
      <c r="S30" s="6">
        <v>103.85269165039063</v>
      </c>
      <c r="T30" s="6">
        <v>9495.990234375</v>
      </c>
    </row>
    <row r="31" spans="1:20" x14ac:dyDescent="0.45">
      <c r="A31" t="s">
        <v>105</v>
      </c>
      <c r="B31" t="s">
        <v>158</v>
      </c>
      <c r="C31" s="6">
        <v>44.397388458251953</v>
      </c>
      <c r="D31" s="6">
        <v>141.60646057128906</v>
      </c>
      <c r="E31" s="6">
        <v>4.6570005416870117</v>
      </c>
      <c r="F31" s="6">
        <v>1044.304443359375</v>
      </c>
      <c r="G31" s="6">
        <v>786.77972412109375</v>
      </c>
      <c r="H31" s="6">
        <v>192.45906066894531</v>
      </c>
      <c r="I31" s="6">
        <v>50.418239593505859</v>
      </c>
      <c r="J31" s="6">
        <v>100.52086639404297</v>
      </c>
      <c r="K31" s="6">
        <v>52.989337921142578</v>
      </c>
      <c r="L31" s="6">
        <v>21.019319534301758</v>
      </c>
      <c r="M31" s="6">
        <v>457.88619995117188</v>
      </c>
      <c r="N31" s="6"/>
      <c r="O31" s="6">
        <v>65.666664123535156</v>
      </c>
      <c r="P31" s="6"/>
      <c r="Q31" s="6">
        <v>2.75</v>
      </c>
      <c r="R31" s="6">
        <v>9.5833339691162109</v>
      </c>
      <c r="S31" s="6"/>
      <c r="T31" s="6"/>
    </row>
    <row r="32" spans="1:20" x14ac:dyDescent="0.45">
      <c r="A32" t="s">
        <v>138</v>
      </c>
      <c r="B32" t="s">
        <v>96</v>
      </c>
      <c r="C32" s="6">
        <v>24307.1640625</v>
      </c>
      <c r="D32" s="6">
        <v>18531.126953125</v>
      </c>
      <c r="E32" s="6">
        <v>29617.546875</v>
      </c>
      <c r="F32" s="6">
        <v>1181.302001953125</v>
      </c>
      <c r="G32" s="6">
        <v>997.987548828125</v>
      </c>
      <c r="H32" s="6">
        <v>4449.34130859375</v>
      </c>
      <c r="I32" s="6">
        <v>4285.82421875</v>
      </c>
      <c r="J32" s="6">
        <v>5248.89501953125</v>
      </c>
      <c r="K32" s="6">
        <v>1431.21875</v>
      </c>
      <c r="L32" s="6">
        <v>304.76528930664063</v>
      </c>
      <c r="M32" s="6">
        <v>75397.7890625</v>
      </c>
      <c r="N32" s="6">
        <v>27710.23828125</v>
      </c>
      <c r="O32" s="6">
        <v>62256.78125</v>
      </c>
      <c r="P32" s="6">
        <v>140278.421875</v>
      </c>
      <c r="Q32" s="6">
        <v>2664.9755859375</v>
      </c>
      <c r="R32" s="6">
        <v>12646.916015625</v>
      </c>
      <c r="S32" s="6">
        <v>5838.36279296875</v>
      </c>
      <c r="T32" s="6">
        <v>78885.1796875</v>
      </c>
    </row>
    <row r="33" spans="1:20" x14ac:dyDescent="0.45">
      <c r="A33" t="s">
        <v>138</v>
      </c>
      <c r="B33" t="s">
        <v>97</v>
      </c>
      <c r="C33" s="6">
        <v>4217.072265625</v>
      </c>
      <c r="D33" s="6">
        <v>438.4794921875</v>
      </c>
      <c r="E33" s="6">
        <v>925.9385986328125</v>
      </c>
      <c r="F33" s="6">
        <v>894.241455078125</v>
      </c>
      <c r="G33" s="6">
        <v>55.061569213867188</v>
      </c>
      <c r="H33" s="6">
        <v>747.536376953125</v>
      </c>
      <c r="I33" s="6">
        <v>619.86883544921875</v>
      </c>
      <c r="J33" s="6">
        <v>769.72100830078125</v>
      </c>
      <c r="K33" s="6">
        <v>841.6102294921875</v>
      </c>
      <c r="L33" s="6">
        <v>51.03558349609375</v>
      </c>
      <c r="M33" s="6">
        <v>5072.388671875</v>
      </c>
      <c r="N33" s="6">
        <v>8128.0283203125</v>
      </c>
      <c r="O33" s="6">
        <v>637.42626953125</v>
      </c>
      <c r="P33" s="6">
        <v>2368.242919921875</v>
      </c>
      <c r="Q33" s="6">
        <v>899.16796875</v>
      </c>
      <c r="R33" s="6">
        <v>10336.0322265625</v>
      </c>
      <c r="S33" s="6">
        <v>122.04357147216797</v>
      </c>
      <c r="T33" s="6">
        <v>2232.299560546875</v>
      </c>
    </row>
    <row r="34" spans="1:20" x14ac:dyDescent="0.45">
      <c r="A34" t="s">
        <v>138</v>
      </c>
      <c r="B34" t="s">
        <v>158</v>
      </c>
      <c r="C34" s="6">
        <v>46.480064392089844</v>
      </c>
      <c r="D34" s="6">
        <v>2</v>
      </c>
      <c r="E34" s="6"/>
      <c r="F34" s="6">
        <v>121.13291931152344</v>
      </c>
      <c r="G34" s="6">
        <v>35.320415496826172</v>
      </c>
      <c r="H34" s="6">
        <v>21.339488983154297</v>
      </c>
      <c r="I34" s="6">
        <v>51.124008178710938</v>
      </c>
      <c r="J34" s="6">
        <v>81.532524108886719</v>
      </c>
      <c r="K34" s="6"/>
      <c r="L34" s="6">
        <v>1</v>
      </c>
      <c r="M34" s="6">
        <v>80.661567687988281</v>
      </c>
      <c r="N34" s="6">
        <v>38.708335876464844</v>
      </c>
      <c r="O34" s="6"/>
      <c r="P34" s="6"/>
      <c r="Q34" s="6"/>
      <c r="R34" s="6"/>
      <c r="S34" s="6"/>
      <c r="T34" s="6">
        <v>5.25</v>
      </c>
    </row>
    <row r="35" spans="1:20" x14ac:dyDescent="0.45">
      <c r="A35" t="s">
        <v>139</v>
      </c>
      <c r="B35" t="s">
        <v>96</v>
      </c>
      <c r="C35" s="6">
        <v>26361.224609375</v>
      </c>
      <c r="D35" s="6"/>
      <c r="E35" s="6">
        <v>10843.93359375</v>
      </c>
      <c r="F35" s="6">
        <v>1692.96484375</v>
      </c>
      <c r="G35" s="6">
        <v>649.5001220703125</v>
      </c>
      <c r="H35" s="6">
        <v>14342.5107421875</v>
      </c>
      <c r="I35" s="6">
        <v>2217.91748046875</v>
      </c>
      <c r="J35" s="6">
        <v>444.30499267578125</v>
      </c>
      <c r="K35" s="6">
        <v>2033.3912353515625</v>
      </c>
      <c r="L35" s="6">
        <v>262.8297119140625</v>
      </c>
      <c r="M35" s="6">
        <v>33247.984375</v>
      </c>
      <c r="N35" s="6">
        <v>22842.05078125</v>
      </c>
      <c r="O35" s="6">
        <v>138370.046875</v>
      </c>
      <c r="P35" s="6">
        <v>216746.484375</v>
      </c>
      <c r="Q35" s="6">
        <v>5011.44921875</v>
      </c>
      <c r="R35" s="6">
        <v>67943.640625</v>
      </c>
      <c r="S35" s="6">
        <v>32581.646484375</v>
      </c>
      <c r="T35" s="6">
        <v>47868.5</v>
      </c>
    </row>
    <row r="36" spans="1:20" x14ac:dyDescent="0.45">
      <c r="A36" t="s">
        <v>139</v>
      </c>
      <c r="B36" t="s">
        <v>97</v>
      </c>
      <c r="C36" s="6">
        <v>7933.33251953125</v>
      </c>
      <c r="D36" s="6"/>
      <c r="E36" s="6">
        <v>70.925796508789063</v>
      </c>
      <c r="F36" s="6">
        <v>1241.1402587890625</v>
      </c>
      <c r="G36" s="6">
        <v>58.986988067626953</v>
      </c>
      <c r="H36" s="6">
        <v>1340.163330078125</v>
      </c>
      <c r="I36" s="6">
        <v>2307.7578125</v>
      </c>
      <c r="J36" s="6">
        <v>1134.0037841796875</v>
      </c>
      <c r="K36" s="6">
        <v>426.68389892578125</v>
      </c>
      <c r="L36" s="6">
        <v>13315.8349609375</v>
      </c>
      <c r="M36" s="6">
        <v>2501.478515625</v>
      </c>
      <c r="N36" s="6">
        <v>4443.263671875</v>
      </c>
      <c r="O36" s="6">
        <v>3314.62744140625</v>
      </c>
      <c r="P36" s="6">
        <v>5048.16357421875</v>
      </c>
      <c r="Q36" s="6">
        <v>538.21240234375</v>
      </c>
      <c r="R36" s="6">
        <v>2070.5322265625</v>
      </c>
      <c r="S36" s="6">
        <v>795.1119384765625</v>
      </c>
      <c r="T36" s="6">
        <v>43449.375</v>
      </c>
    </row>
    <row r="37" spans="1:20" x14ac:dyDescent="0.45">
      <c r="A37" t="s">
        <v>139</v>
      </c>
      <c r="B37" t="s">
        <v>158</v>
      </c>
      <c r="C37" s="6">
        <v>75.75</v>
      </c>
      <c r="D37" s="6"/>
      <c r="E37" s="6">
        <v>89.770393371582031</v>
      </c>
      <c r="F37" s="6">
        <v>20.722223281860352</v>
      </c>
      <c r="G37" s="6">
        <v>1</v>
      </c>
      <c r="H37" s="6">
        <v>543.58331298828125</v>
      </c>
      <c r="I37" s="6">
        <v>24.739458084106445</v>
      </c>
      <c r="J37" s="6">
        <v>310.92694091796875</v>
      </c>
      <c r="K37" s="6">
        <v>17.791667938232422</v>
      </c>
      <c r="L37" s="6">
        <v>1019.7809448242188</v>
      </c>
      <c r="M37" s="6">
        <v>292.32064819335938</v>
      </c>
      <c r="N37" s="6">
        <v>556.42724609375</v>
      </c>
      <c r="O37" s="6">
        <v>96.125007629394531</v>
      </c>
      <c r="P37" s="6">
        <v>3</v>
      </c>
      <c r="Q37" s="6">
        <v>10.236250877380371</v>
      </c>
      <c r="R37" s="6"/>
      <c r="S37" s="6">
        <v>18.583333969116211</v>
      </c>
      <c r="T37" s="6">
        <v>56.138671875</v>
      </c>
    </row>
    <row r="38" spans="1:20" x14ac:dyDescent="0.45">
      <c r="A38" t="s">
        <v>107</v>
      </c>
      <c r="B38" t="s">
        <v>96</v>
      </c>
      <c r="C38" s="6">
        <v>177615.78125</v>
      </c>
      <c r="D38" s="6">
        <v>79410.1796875</v>
      </c>
      <c r="E38" s="6">
        <v>133554.296875</v>
      </c>
      <c r="F38" s="6">
        <v>59888.59375</v>
      </c>
      <c r="G38" s="6">
        <v>5001.03466796875</v>
      </c>
      <c r="H38" s="6">
        <v>13201.8173828125</v>
      </c>
      <c r="I38" s="6">
        <v>8331.8515625</v>
      </c>
      <c r="J38" s="6">
        <v>16012</v>
      </c>
      <c r="K38" s="6">
        <v>13840.4169921875</v>
      </c>
      <c r="L38" s="6">
        <v>19481.5078125</v>
      </c>
      <c r="M38" s="6">
        <v>231504.859375</v>
      </c>
      <c r="N38" s="6">
        <v>56708.9140625</v>
      </c>
      <c r="O38" s="6">
        <v>193912.953125</v>
      </c>
      <c r="P38" s="6">
        <v>404411.3125</v>
      </c>
      <c r="Q38" s="6">
        <v>89183.0390625</v>
      </c>
      <c r="R38" s="6">
        <v>147661.453125</v>
      </c>
      <c r="S38" s="6">
        <v>55314.5</v>
      </c>
      <c r="T38" s="6">
        <v>262404.125</v>
      </c>
    </row>
    <row r="39" spans="1:20" x14ac:dyDescent="0.45">
      <c r="A39" t="s">
        <v>107</v>
      </c>
      <c r="B39" t="s">
        <v>97</v>
      </c>
      <c r="C39" s="6">
        <v>8125.1044921875</v>
      </c>
      <c r="D39" s="6"/>
      <c r="E39" s="6">
        <v>19009.671875</v>
      </c>
      <c r="F39" s="6">
        <v>938.4375</v>
      </c>
      <c r="G39" s="6">
        <v>1293.3541259765625</v>
      </c>
      <c r="H39" s="6">
        <v>2683.287353515625</v>
      </c>
      <c r="I39" s="6">
        <v>1674.79833984375</v>
      </c>
      <c r="J39" s="6">
        <v>295.50827026367188</v>
      </c>
      <c r="K39" s="6">
        <v>12321.369140625</v>
      </c>
      <c r="L39" s="6">
        <v>2024.56982421875</v>
      </c>
      <c r="M39" s="6">
        <v>18332.037109375</v>
      </c>
      <c r="N39" s="6">
        <v>70985.6953125</v>
      </c>
      <c r="O39" s="6">
        <v>48239.7421875</v>
      </c>
      <c r="P39" s="6">
        <v>49936.55859375</v>
      </c>
      <c r="Q39" s="6">
        <v>5802.23583984375</v>
      </c>
      <c r="R39" s="6">
        <v>6911.41650390625</v>
      </c>
      <c r="S39" s="6">
        <v>41747.86328125</v>
      </c>
      <c r="T39" s="6">
        <v>17961.04296875</v>
      </c>
    </row>
    <row r="40" spans="1:20" x14ac:dyDescent="0.45">
      <c r="A40" t="s">
        <v>107</v>
      </c>
      <c r="B40" t="s">
        <v>158</v>
      </c>
      <c r="C40" s="6">
        <v>1621.24267578125</v>
      </c>
      <c r="D40" s="6">
        <v>73.41937255859375</v>
      </c>
      <c r="E40" s="6">
        <v>749.14794921875</v>
      </c>
      <c r="F40" s="6">
        <v>203.49235534667969</v>
      </c>
      <c r="G40" s="6">
        <v>134.77787780761719</v>
      </c>
      <c r="H40" s="6">
        <v>246.16714477539063</v>
      </c>
      <c r="I40" s="6">
        <v>75.782936096191406</v>
      </c>
      <c r="J40" s="6">
        <v>127.25361633300781</v>
      </c>
      <c r="K40" s="6">
        <v>335.80111694335938</v>
      </c>
      <c r="L40" s="6">
        <v>549.778564453125</v>
      </c>
      <c r="M40" s="6">
        <v>806.36895751953125</v>
      </c>
      <c r="N40" s="6">
        <v>332.60000610351563</v>
      </c>
      <c r="O40" s="6">
        <v>135.89227294921875</v>
      </c>
      <c r="P40" s="6">
        <v>43.5</v>
      </c>
      <c r="Q40" s="6">
        <v>516.8900146484375</v>
      </c>
      <c r="R40" s="6">
        <v>103</v>
      </c>
      <c r="S40" s="6">
        <v>623.5047607421875</v>
      </c>
      <c r="T40" s="6">
        <v>13434.41796875</v>
      </c>
    </row>
    <row r="41" spans="1:20" x14ac:dyDescent="0.45">
      <c r="A41" t="s">
        <v>108</v>
      </c>
      <c r="B41" t="s">
        <v>96</v>
      </c>
      <c r="C41" s="6">
        <v>86716.59375</v>
      </c>
      <c r="D41" s="6">
        <v>40293.33984375</v>
      </c>
      <c r="E41" s="6">
        <v>19301.583984375</v>
      </c>
      <c r="F41" s="6">
        <v>6896.25</v>
      </c>
      <c r="G41" s="6">
        <v>1659.2918701171875</v>
      </c>
      <c r="H41" s="6">
        <v>9198.091796875</v>
      </c>
      <c r="I41" s="6">
        <v>3954.73388671875</v>
      </c>
      <c r="J41" s="6">
        <v>1237.24365234375</v>
      </c>
      <c r="K41" s="6">
        <v>32382.2265625</v>
      </c>
      <c r="L41" s="6">
        <v>1428.6820068359375</v>
      </c>
      <c r="M41" s="6">
        <v>47285.43359375</v>
      </c>
      <c r="N41" s="6">
        <v>43718.0390625</v>
      </c>
      <c r="O41" s="6">
        <v>59540.4921875</v>
      </c>
      <c r="P41" s="6">
        <v>128584.046875</v>
      </c>
      <c r="Q41" s="6">
        <v>6325.84326171875</v>
      </c>
      <c r="R41" s="6">
        <v>78390.5</v>
      </c>
      <c r="S41" s="6">
        <v>10727.728515625</v>
      </c>
      <c r="T41" s="6">
        <v>225788.328125</v>
      </c>
    </row>
    <row r="42" spans="1:20" x14ac:dyDescent="0.45">
      <c r="A42" t="s">
        <v>108</v>
      </c>
      <c r="B42" t="s">
        <v>97</v>
      </c>
      <c r="C42" s="6">
        <v>37241.8671875</v>
      </c>
      <c r="D42" s="6">
        <v>5310.19091796875</v>
      </c>
      <c r="E42" s="6">
        <v>10307.55078125</v>
      </c>
      <c r="F42" s="6">
        <v>7878.14306640625</v>
      </c>
      <c r="G42" s="6">
        <v>2295.205078125</v>
      </c>
      <c r="H42" s="6">
        <v>3328.805908203125</v>
      </c>
      <c r="I42" s="6">
        <v>2681.736083984375</v>
      </c>
      <c r="J42" s="6">
        <v>7311.49072265625</v>
      </c>
      <c r="K42" s="6">
        <v>5941.98388671875</v>
      </c>
      <c r="L42" s="6">
        <v>1141.8580322265625</v>
      </c>
      <c r="M42" s="6">
        <v>19554.283203125</v>
      </c>
      <c r="N42" s="6">
        <v>26098.5234375</v>
      </c>
      <c r="O42" s="6">
        <v>18158.2109375</v>
      </c>
      <c r="P42" s="6">
        <v>40386.36328125</v>
      </c>
      <c r="Q42" s="6">
        <v>3473.0234375</v>
      </c>
      <c r="R42" s="6">
        <v>35583.140625</v>
      </c>
      <c r="S42" s="6">
        <v>16215.171875</v>
      </c>
      <c r="T42" s="6">
        <v>36825.2109375</v>
      </c>
    </row>
    <row r="43" spans="1:20" x14ac:dyDescent="0.45">
      <c r="A43" t="s">
        <v>108</v>
      </c>
      <c r="B43" t="s">
        <v>158</v>
      </c>
      <c r="C43" s="6">
        <v>1439.2271728515625</v>
      </c>
      <c r="D43" s="6">
        <v>221.92189025878906</v>
      </c>
      <c r="E43" s="6">
        <v>50.565647125244141</v>
      </c>
      <c r="F43" s="6">
        <v>67.333328247070313</v>
      </c>
      <c r="G43" s="6">
        <v>34.904701232910156</v>
      </c>
      <c r="H43" s="6">
        <v>103.63267517089844</v>
      </c>
      <c r="I43" s="6">
        <v>119.66551971435547</v>
      </c>
      <c r="J43" s="6">
        <v>77</v>
      </c>
      <c r="K43" s="6">
        <v>57.340866088867188</v>
      </c>
      <c r="L43" s="6">
        <v>2464.622802734375</v>
      </c>
      <c r="M43" s="6">
        <v>1322.4443359375</v>
      </c>
      <c r="N43" s="6">
        <v>2137.439453125</v>
      </c>
      <c r="O43" s="6">
        <v>237.83332824707031</v>
      </c>
      <c r="P43" s="6">
        <v>4293.51025390625</v>
      </c>
      <c r="Q43" s="6">
        <v>3546.566162109375</v>
      </c>
      <c r="R43" s="6">
        <v>69</v>
      </c>
      <c r="S43" s="6">
        <v>1871.1683349609375</v>
      </c>
      <c r="T43" s="6">
        <v>3626.9423828125</v>
      </c>
    </row>
    <row r="44" spans="1:20" x14ac:dyDescent="0.45">
      <c r="A44" t="s">
        <v>109</v>
      </c>
      <c r="B44" t="s">
        <v>96</v>
      </c>
      <c r="C44" s="6">
        <v>173575.1875</v>
      </c>
      <c r="D44" s="6">
        <v>12517.296875</v>
      </c>
      <c r="E44" s="6">
        <v>59730.15625</v>
      </c>
      <c r="F44" s="6">
        <v>21269.533203125</v>
      </c>
      <c r="G44" s="6">
        <v>7134.03125</v>
      </c>
      <c r="H44" s="6">
        <v>24936.017578125</v>
      </c>
      <c r="I44" s="6">
        <v>55546.12890625</v>
      </c>
      <c r="J44" s="6">
        <v>55431.37890625</v>
      </c>
      <c r="K44" s="6">
        <v>12285.6513671875</v>
      </c>
      <c r="L44" s="6">
        <v>8385.0166015625</v>
      </c>
      <c r="M44" s="6">
        <v>95220.671875</v>
      </c>
      <c r="N44" s="6">
        <v>110070.125</v>
      </c>
      <c r="O44" s="6">
        <v>204905.1875</v>
      </c>
      <c r="P44" s="6">
        <v>722099.6875</v>
      </c>
      <c r="Q44" s="6">
        <v>11938.515625</v>
      </c>
      <c r="R44" s="6">
        <v>202164.6875</v>
      </c>
      <c r="S44" s="6">
        <v>42729.8984375</v>
      </c>
      <c r="T44" s="6">
        <v>216233.328125</v>
      </c>
    </row>
    <row r="45" spans="1:20" x14ac:dyDescent="0.45">
      <c r="A45" t="s">
        <v>109</v>
      </c>
      <c r="B45" t="s">
        <v>97</v>
      </c>
      <c r="C45" s="6">
        <v>12549.4970703125</v>
      </c>
      <c r="D45" s="6">
        <v>203.61418151855469</v>
      </c>
      <c r="E45" s="6">
        <v>5136.7431640625</v>
      </c>
      <c r="F45" s="6">
        <v>2048.6875</v>
      </c>
      <c r="G45" s="6">
        <v>457.0206298828125</v>
      </c>
      <c r="H45" s="6">
        <v>8835.3037109375</v>
      </c>
      <c r="I45" s="6">
        <v>1770.6025390625</v>
      </c>
      <c r="J45" s="6">
        <v>2965.83544921875</v>
      </c>
      <c r="K45" s="6">
        <v>6012.447265625</v>
      </c>
      <c r="L45" s="6">
        <v>347.12692260742188</v>
      </c>
      <c r="M45" s="6">
        <v>8879.58203125</v>
      </c>
      <c r="N45" s="6">
        <v>20134.021484375</v>
      </c>
      <c r="O45" s="6">
        <v>33079.08203125</v>
      </c>
      <c r="P45" s="6">
        <v>18224.33984375</v>
      </c>
      <c r="Q45" s="6">
        <v>28394.17578125</v>
      </c>
      <c r="R45" s="6">
        <v>8722.7607421875</v>
      </c>
      <c r="S45" s="6">
        <v>10196.05078125</v>
      </c>
      <c r="T45" s="6">
        <v>9525.591796875</v>
      </c>
    </row>
    <row r="46" spans="1:20" x14ac:dyDescent="0.45">
      <c r="A46" t="s">
        <v>109</v>
      </c>
      <c r="B46" t="s">
        <v>158</v>
      </c>
      <c r="C46" s="6">
        <v>288.73681640625</v>
      </c>
      <c r="D46" s="6">
        <v>40.900001525878906</v>
      </c>
      <c r="E46" s="6">
        <v>4326.46728515625</v>
      </c>
      <c r="F46" s="6">
        <v>198.51838684082031</v>
      </c>
      <c r="G46" s="6">
        <v>112.04275512695313</v>
      </c>
      <c r="H46" s="6">
        <v>231.82008361816406</v>
      </c>
      <c r="I46" s="6">
        <v>63.655357360839844</v>
      </c>
      <c r="J46" s="6">
        <v>96.392333984375</v>
      </c>
      <c r="K46" s="6">
        <v>94.656890869140625</v>
      </c>
      <c r="L46" s="6">
        <v>33.579780578613281</v>
      </c>
      <c r="M46" s="6">
        <v>2864.88623046875</v>
      </c>
      <c r="N46" s="6">
        <v>196</v>
      </c>
      <c r="O46" s="6">
        <v>38</v>
      </c>
      <c r="P46" s="6">
        <v>23.5</v>
      </c>
      <c r="Q46" s="6">
        <v>889.9373779296875</v>
      </c>
      <c r="R46" s="6">
        <v>13.25</v>
      </c>
      <c r="S46" s="6">
        <v>1219.3519287109375</v>
      </c>
      <c r="T46" s="6">
        <v>1035.013427734375</v>
      </c>
    </row>
    <row r="47" spans="1:20" x14ac:dyDescent="0.45">
      <c r="A47" t="s">
        <v>110</v>
      </c>
      <c r="B47" t="s">
        <v>96</v>
      </c>
      <c r="C47" s="6">
        <v>424574.90625</v>
      </c>
      <c r="D47" s="6">
        <v>72856.1953125</v>
      </c>
      <c r="E47" s="6">
        <v>246783.828125</v>
      </c>
      <c r="F47" s="6">
        <v>59843.79296875</v>
      </c>
      <c r="G47" s="6">
        <v>20432.814453125</v>
      </c>
      <c r="H47" s="6">
        <v>276247.6875</v>
      </c>
      <c r="I47" s="6">
        <v>7439.5771484375</v>
      </c>
      <c r="J47" s="6">
        <v>47334.62890625</v>
      </c>
      <c r="K47" s="6">
        <v>77627.6875</v>
      </c>
      <c r="L47" s="6">
        <v>12664.8515625</v>
      </c>
      <c r="M47" s="6">
        <v>665938.9375</v>
      </c>
      <c r="N47" s="6">
        <v>247517.6875</v>
      </c>
      <c r="O47" s="6">
        <v>579386.1875</v>
      </c>
      <c r="P47" s="6">
        <v>1296213.875</v>
      </c>
      <c r="Q47" s="6">
        <v>134093.046875</v>
      </c>
      <c r="R47" s="6">
        <v>482273.84375</v>
      </c>
      <c r="S47" s="6">
        <v>77584.0703125</v>
      </c>
      <c r="T47" s="6">
        <v>1485923.5</v>
      </c>
    </row>
    <row r="48" spans="1:20" x14ac:dyDescent="0.45">
      <c r="A48" t="s">
        <v>110</v>
      </c>
      <c r="B48" t="s">
        <v>97</v>
      </c>
      <c r="C48" s="6">
        <v>177347.296875</v>
      </c>
      <c r="D48" s="6">
        <v>70197.546875</v>
      </c>
      <c r="E48" s="6">
        <v>75779.1875</v>
      </c>
      <c r="F48" s="6">
        <v>28860.796875</v>
      </c>
      <c r="G48" s="6">
        <v>32085.35546875</v>
      </c>
      <c r="H48" s="6">
        <v>16443.283203125</v>
      </c>
      <c r="I48" s="6">
        <v>25543.677734375</v>
      </c>
      <c r="J48" s="6">
        <v>4833</v>
      </c>
      <c r="K48" s="6">
        <v>45313.37109375</v>
      </c>
      <c r="L48" s="6">
        <v>11907.580078125</v>
      </c>
      <c r="M48" s="6">
        <v>188538.84375</v>
      </c>
      <c r="N48" s="6">
        <v>309353.75</v>
      </c>
      <c r="O48" s="6">
        <v>186343.140625</v>
      </c>
      <c r="P48" s="6">
        <v>112363.71875</v>
      </c>
      <c r="Q48" s="6">
        <v>35255.33984375</v>
      </c>
      <c r="R48" s="6">
        <v>80187.625</v>
      </c>
      <c r="S48" s="6">
        <v>22485.056640625</v>
      </c>
      <c r="T48" s="6">
        <v>218644.078125</v>
      </c>
    </row>
    <row r="49" spans="1:20" x14ac:dyDescent="0.45">
      <c r="A49" t="s">
        <v>110</v>
      </c>
      <c r="B49" t="s">
        <v>158</v>
      </c>
      <c r="C49" s="6">
        <v>1388.1754150390625</v>
      </c>
      <c r="D49" s="6">
        <v>518.29913330078125</v>
      </c>
      <c r="E49" s="6">
        <v>424.74832153320313</v>
      </c>
      <c r="F49" s="6">
        <v>1079.5</v>
      </c>
      <c r="G49" s="6">
        <v>455.66665649414063</v>
      </c>
      <c r="H49" s="6">
        <v>925.6865234375</v>
      </c>
      <c r="I49" s="6">
        <v>4766.66259765625</v>
      </c>
      <c r="J49" s="6">
        <v>302.89523315429688</v>
      </c>
      <c r="K49" s="6">
        <v>748.8968505859375</v>
      </c>
      <c r="L49" s="6">
        <v>144.74919128417969</v>
      </c>
      <c r="M49" s="6">
        <v>8791.126953125</v>
      </c>
      <c r="N49" s="6">
        <v>11028.482421875</v>
      </c>
      <c r="O49" s="6">
        <v>1479.5</v>
      </c>
      <c r="P49" s="6">
        <v>936.38134765625</v>
      </c>
      <c r="Q49" s="6">
        <v>823.9698486328125</v>
      </c>
      <c r="R49" s="6">
        <v>811.5789794921875</v>
      </c>
      <c r="S49" s="6">
        <v>1482.200439453125</v>
      </c>
      <c r="T49" s="6">
        <v>1477.6971435546875</v>
      </c>
    </row>
    <row r="50" spans="1:20" x14ac:dyDescent="0.45">
      <c r="A50" t="s">
        <v>111</v>
      </c>
      <c r="B50" t="s">
        <v>96</v>
      </c>
      <c r="C50" s="6">
        <v>121816.125</v>
      </c>
      <c r="D50" s="6">
        <v>5011.9287109375</v>
      </c>
      <c r="E50" s="6">
        <v>51243.0859375</v>
      </c>
      <c r="F50" s="6">
        <v>4791.2802734375</v>
      </c>
      <c r="G50" s="6">
        <v>2525.666748046875</v>
      </c>
      <c r="H50" s="6">
        <v>4372.23974609375</v>
      </c>
      <c r="I50" s="6">
        <v>6755.42431640625</v>
      </c>
      <c r="J50" s="6"/>
      <c r="K50" s="6">
        <v>36662.6328125</v>
      </c>
      <c r="L50" s="6">
        <v>950.3658447265625</v>
      </c>
      <c r="M50" s="6">
        <v>56069.87890625</v>
      </c>
      <c r="N50" s="6">
        <v>52022.94921875</v>
      </c>
      <c r="O50" s="6">
        <v>117635.765625</v>
      </c>
      <c r="P50" s="6">
        <v>283343.03125</v>
      </c>
      <c r="Q50" s="6">
        <v>7530.7978515625</v>
      </c>
      <c r="R50" s="6">
        <v>60365.19140625</v>
      </c>
      <c r="S50" s="6">
        <v>24693.369140625</v>
      </c>
      <c r="T50" s="6">
        <v>187218.625</v>
      </c>
    </row>
    <row r="51" spans="1:20" x14ac:dyDescent="0.45">
      <c r="A51" t="s">
        <v>111</v>
      </c>
      <c r="B51" t="s">
        <v>97</v>
      </c>
      <c r="C51" s="6">
        <v>33660.9140625</v>
      </c>
      <c r="D51" s="6">
        <v>1459.8935546875</v>
      </c>
      <c r="E51" s="6">
        <v>7347.26025390625</v>
      </c>
      <c r="F51" s="6">
        <v>7442.453125</v>
      </c>
      <c r="G51" s="6">
        <v>588.20831298828125</v>
      </c>
      <c r="H51" s="6">
        <v>5974.29638671875</v>
      </c>
      <c r="I51" s="6">
        <v>4697.13330078125</v>
      </c>
      <c r="J51" s="6">
        <v>1905.672607421875</v>
      </c>
      <c r="K51" s="6">
        <v>4570.38818359375</v>
      </c>
      <c r="L51" s="6">
        <v>38.433940887451172</v>
      </c>
      <c r="M51" s="6">
        <v>17321.646484375</v>
      </c>
      <c r="N51" s="6">
        <v>23600.078125</v>
      </c>
      <c r="O51" s="6">
        <v>32283.052734375</v>
      </c>
      <c r="P51" s="6">
        <v>35945.6328125</v>
      </c>
      <c r="Q51" s="6">
        <v>35995.45703125</v>
      </c>
      <c r="R51" s="6">
        <v>10709.482421875</v>
      </c>
      <c r="S51" s="6">
        <v>1233.531494140625</v>
      </c>
      <c r="T51" s="6">
        <v>104202.8125</v>
      </c>
    </row>
    <row r="52" spans="1:20" x14ac:dyDescent="0.45">
      <c r="A52" t="s">
        <v>111</v>
      </c>
      <c r="B52" t="s">
        <v>158</v>
      </c>
      <c r="C52" s="6">
        <v>1673.9163818359375</v>
      </c>
      <c r="D52" s="6">
        <v>9069.6181640625</v>
      </c>
      <c r="E52" s="6">
        <v>738.719482421875</v>
      </c>
      <c r="F52" s="6">
        <v>21.941957473754883</v>
      </c>
      <c r="G52" s="6">
        <v>6.6666665077209473</v>
      </c>
      <c r="H52" s="6">
        <v>29.809459686279297</v>
      </c>
      <c r="I52" s="6">
        <v>81.166664123535156</v>
      </c>
      <c r="J52" s="6">
        <v>603.28363037109375</v>
      </c>
      <c r="K52" s="6">
        <v>19.425926208496094</v>
      </c>
      <c r="L52" s="6">
        <v>149.74224853515625</v>
      </c>
      <c r="M52" s="6">
        <v>285.00537109375</v>
      </c>
      <c r="N52" s="6">
        <v>5248.9755859375</v>
      </c>
      <c r="O52" s="6">
        <v>381.92437744140625</v>
      </c>
      <c r="P52" s="6">
        <v>229.70368957519531</v>
      </c>
      <c r="Q52" s="6">
        <v>167.61199951171875</v>
      </c>
      <c r="R52" s="6">
        <v>247.25</v>
      </c>
      <c r="S52" s="6">
        <v>2024.982666015625</v>
      </c>
      <c r="T52" s="6">
        <v>1749.8359375</v>
      </c>
    </row>
    <row r="53" spans="1:20" x14ac:dyDescent="0.45">
      <c r="A53" t="s">
        <v>140</v>
      </c>
      <c r="B53" t="s">
        <v>96</v>
      </c>
      <c r="C53" s="6">
        <v>44462.890625</v>
      </c>
      <c r="D53" s="6">
        <v>5774.3408203125</v>
      </c>
      <c r="E53" s="6">
        <v>24474.716796875</v>
      </c>
      <c r="F53" s="6">
        <v>3735.479736328125</v>
      </c>
      <c r="G53" s="6">
        <v>625.3021240234375</v>
      </c>
      <c r="H53" s="6">
        <v>6092.73046875</v>
      </c>
      <c r="I53" s="6">
        <v>2116.5615234375</v>
      </c>
      <c r="J53" s="6">
        <v>4894.6416015625</v>
      </c>
      <c r="K53" s="6">
        <v>14956.001953125</v>
      </c>
      <c r="L53" s="6">
        <v>419</v>
      </c>
      <c r="M53" s="6">
        <v>35616.328125</v>
      </c>
      <c r="N53" s="6">
        <v>18128.86328125</v>
      </c>
      <c r="O53" s="6">
        <v>84876.640625</v>
      </c>
      <c r="P53" s="6">
        <v>277591.375</v>
      </c>
      <c r="Q53" s="6">
        <v>2993.428955078125</v>
      </c>
      <c r="R53" s="6">
        <v>15998.25</v>
      </c>
      <c r="S53" s="6">
        <v>11706.99609375</v>
      </c>
      <c r="T53" s="6">
        <v>182596.6875</v>
      </c>
    </row>
    <row r="54" spans="1:20" x14ac:dyDescent="0.45">
      <c r="A54" t="s">
        <v>140</v>
      </c>
      <c r="B54" t="s">
        <v>97</v>
      </c>
      <c r="C54" s="6">
        <v>111186.6015625</v>
      </c>
      <c r="D54" s="6">
        <v>49355.0390625</v>
      </c>
      <c r="E54" s="6">
        <v>59805.078125</v>
      </c>
      <c r="F54" s="6">
        <v>5024.67822265625</v>
      </c>
      <c r="G54" s="6">
        <v>1596.1121826171875</v>
      </c>
      <c r="H54" s="6">
        <v>18022.77734375</v>
      </c>
      <c r="I54" s="6">
        <v>12964.779296875</v>
      </c>
      <c r="J54" s="6">
        <v>33289.7734375</v>
      </c>
      <c r="K54" s="6">
        <v>25075.07421875</v>
      </c>
      <c r="L54" s="6">
        <v>50579.265625</v>
      </c>
      <c r="M54" s="6">
        <v>92338.4296875</v>
      </c>
      <c r="N54" s="6">
        <v>34015.22265625</v>
      </c>
      <c r="O54" s="6">
        <v>45853.765625</v>
      </c>
      <c r="P54" s="6">
        <v>120405.265625</v>
      </c>
      <c r="Q54" s="6">
        <v>3967.95849609375</v>
      </c>
      <c r="R54" s="6">
        <v>53070.94921875</v>
      </c>
      <c r="S54" s="6">
        <v>10559.4794921875</v>
      </c>
      <c r="T54" s="6">
        <v>162009.28125</v>
      </c>
    </row>
    <row r="55" spans="1:20" x14ac:dyDescent="0.45">
      <c r="A55" t="s">
        <v>140</v>
      </c>
      <c r="B55" t="s">
        <v>158</v>
      </c>
      <c r="C55" s="6">
        <v>1521.0350341796875</v>
      </c>
      <c r="D55" s="6">
        <v>9426.841796875</v>
      </c>
      <c r="E55" s="6">
        <v>9063.9853515625</v>
      </c>
      <c r="F55" s="6">
        <v>487.10000610351563</v>
      </c>
      <c r="G55" s="6">
        <v>175.38002014160156</v>
      </c>
      <c r="H55" s="6">
        <v>174.01350402832031</v>
      </c>
      <c r="I55" s="6">
        <v>15.789999961853027</v>
      </c>
      <c r="J55" s="6">
        <v>315.94195556640625</v>
      </c>
      <c r="K55" s="6">
        <v>3998.427001953125</v>
      </c>
      <c r="L55" s="6">
        <v>201.63011169433594</v>
      </c>
      <c r="M55" s="6">
        <v>9646.6005859375</v>
      </c>
      <c r="N55" s="6">
        <v>107.30000305175781</v>
      </c>
      <c r="O55" s="6">
        <v>392.32998657226563</v>
      </c>
      <c r="P55" s="6">
        <v>252.92500305175781</v>
      </c>
      <c r="Q55" s="6">
        <v>65.993324279785156</v>
      </c>
      <c r="R55" s="6">
        <v>1904.39501953125</v>
      </c>
      <c r="S55" s="6">
        <v>1818.6279296875</v>
      </c>
      <c r="T55" s="6">
        <v>340.11575317382813</v>
      </c>
    </row>
    <row r="56" spans="1:20" x14ac:dyDescent="0.45">
      <c r="A56" t="s">
        <v>112</v>
      </c>
      <c r="B56" t="s">
        <v>96</v>
      </c>
      <c r="C56" s="6">
        <v>107909.828125</v>
      </c>
      <c r="D56" s="6">
        <v>48789.22265625</v>
      </c>
      <c r="E56" s="6">
        <v>40270.9140625</v>
      </c>
      <c r="F56" s="6">
        <v>10654.259765625</v>
      </c>
      <c r="G56" s="6">
        <v>2737.508544921875</v>
      </c>
      <c r="H56" s="6">
        <v>11315.2607421875</v>
      </c>
      <c r="I56" s="6">
        <v>65939.1015625</v>
      </c>
      <c r="J56" s="6">
        <v>1696.65625</v>
      </c>
      <c r="K56" s="6">
        <v>15140.6005859375</v>
      </c>
      <c r="L56" s="6">
        <v>6418.255859375</v>
      </c>
      <c r="M56" s="6">
        <v>321938.78125</v>
      </c>
      <c r="N56" s="6">
        <v>168548.78125</v>
      </c>
      <c r="O56" s="6">
        <v>323141.03125</v>
      </c>
      <c r="P56" s="6">
        <v>580979.4375</v>
      </c>
      <c r="Q56" s="6">
        <v>28611.853515625</v>
      </c>
      <c r="R56" s="6">
        <v>77885.7265625</v>
      </c>
      <c r="S56" s="6">
        <v>41385.13671875</v>
      </c>
      <c r="T56" s="6">
        <v>426565.625</v>
      </c>
    </row>
    <row r="57" spans="1:20" x14ac:dyDescent="0.45">
      <c r="A57" t="s">
        <v>112</v>
      </c>
      <c r="B57" t="s">
        <v>97</v>
      </c>
      <c r="C57" s="6">
        <v>20436.38671875</v>
      </c>
      <c r="D57" s="6">
        <v>21785.634765625</v>
      </c>
      <c r="E57" s="6">
        <v>21572.333984375</v>
      </c>
      <c r="F57" s="6">
        <v>10936.6591796875</v>
      </c>
      <c r="G57" s="6">
        <v>580.498291015625</v>
      </c>
      <c r="H57" s="6">
        <v>4255.30029296875</v>
      </c>
      <c r="I57" s="6">
        <v>35742.625</v>
      </c>
      <c r="J57" s="6">
        <v>2158.199951171875</v>
      </c>
      <c r="K57" s="6">
        <v>10799.3134765625</v>
      </c>
      <c r="L57" s="6">
        <v>620.5869140625</v>
      </c>
      <c r="M57" s="6">
        <v>49294.0546875</v>
      </c>
      <c r="N57" s="6">
        <v>32177.46875</v>
      </c>
      <c r="O57" s="6">
        <v>3125.627685546875</v>
      </c>
      <c r="P57" s="6">
        <v>138097.328125</v>
      </c>
      <c r="Q57" s="6">
        <v>3594.2939453125</v>
      </c>
      <c r="R57" s="6">
        <v>195258.28125</v>
      </c>
      <c r="S57" s="6">
        <v>3450.0673828125</v>
      </c>
      <c r="T57" s="6">
        <v>62735.2421875</v>
      </c>
    </row>
    <row r="58" spans="1:20" x14ac:dyDescent="0.45">
      <c r="A58" t="s">
        <v>112</v>
      </c>
      <c r="B58" t="s">
        <v>158</v>
      </c>
      <c r="C58" s="6">
        <v>11267.4658203125</v>
      </c>
      <c r="D58" s="6">
        <v>10660.560546875</v>
      </c>
      <c r="E58" s="6">
        <v>167.80000305175781</v>
      </c>
      <c r="F58" s="6">
        <v>779.66998291015625</v>
      </c>
      <c r="G58" s="6">
        <v>43.245441436767578</v>
      </c>
      <c r="H58" s="6">
        <v>667.4249267578125</v>
      </c>
      <c r="I58" s="6">
        <v>179.5</v>
      </c>
      <c r="J58" s="6">
        <v>158.17008972167969</v>
      </c>
      <c r="K58" s="6">
        <v>66.533332824707031</v>
      </c>
      <c r="L58" s="6">
        <v>262.63592529296875</v>
      </c>
      <c r="M58" s="6">
        <v>1361.4285888671875</v>
      </c>
      <c r="N58" s="6">
        <v>4990.52294921875</v>
      </c>
      <c r="O58" s="6">
        <v>2</v>
      </c>
      <c r="P58" s="6">
        <v>3</v>
      </c>
      <c r="Q58" s="6">
        <v>767.494873046875</v>
      </c>
      <c r="R58" s="6">
        <v>412.85665893554688</v>
      </c>
      <c r="S58" s="6">
        <v>1169.2679443359375</v>
      </c>
      <c r="T58" s="6">
        <v>79.803115844726563</v>
      </c>
    </row>
    <row r="59" spans="1:20" x14ac:dyDescent="0.45">
      <c r="A59" t="s">
        <v>141</v>
      </c>
      <c r="B59" t="s">
        <v>96</v>
      </c>
      <c r="C59" s="6">
        <v>379499.09375</v>
      </c>
      <c r="D59" s="6">
        <v>95946.90625</v>
      </c>
      <c r="E59" s="6">
        <v>259208.546875</v>
      </c>
      <c r="F59" s="6">
        <v>43739.421875</v>
      </c>
      <c r="G59" s="6">
        <v>5921.080078125</v>
      </c>
      <c r="H59" s="6">
        <v>6351.2919921875</v>
      </c>
      <c r="I59" s="6">
        <v>10670.7587890625</v>
      </c>
      <c r="J59" s="6">
        <v>6351.2919921875</v>
      </c>
      <c r="K59" s="6">
        <v>288479.28125</v>
      </c>
      <c r="L59" s="6">
        <v>7369.15673828125</v>
      </c>
      <c r="M59" s="6">
        <v>142006.53125</v>
      </c>
      <c r="N59" s="6">
        <v>45109.1171875</v>
      </c>
      <c r="O59" s="6">
        <v>358544.84375</v>
      </c>
      <c r="P59" s="6">
        <v>702044.5</v>
      </c>
      <c r="Q59" s="6">
        <v>18452.03125</v>
      </c>
      <c r="R59" s="6">
        <v>304391.53125</v>
      </c>
      <c r="S59" s="6">
        <v>32591.54296875</v>
      </c>
      <c r="T59" s="6">
        <v>417249.6875</v>
      </c>
    </row>
    <row r="60" spans="1:20" x14ac:dyDescent="0.45">
      <c r="A60" t="s">
        <v>141</v>
      </c>
      <c r="B60" t="s">
        <v>97</v>
      </c>
      <c r="C60" s="6">
        <v>60681.83984375</v>
      </c>
      <c r="D60" s="6">
        <v>23985.0390625</v>
      </c>
      <c r="E60" s="6">
        <v>95859.9921875</v>
      </c>
      <c r="F60" s="6">
        <v>26629.654296875</v>
      </c>
      <c r="G60" s="6">
        <v>5843.90576171875</v>
      </c>
      <c r="H60" s="6">
        <v>15982.306640625</v>
      </c>
      <c r="I60" s="6">
        <v>13865.8359375</v>
      </c>
      <c r="J60" s="6">
        <v>13053.8115234375</v>
      </c>
      <c r="K60" s="6">
        <v>28524.298828125</v>
      </c>
      <c r="L60" s="6">
        <v>4046.801025390625</v>
      </c>
      <c r="M60" s="6">
        <v>420540.3125</v>
      </c>
      <c r="N60" s="6">
        <v>99044.21875</v>
      </c>
      <c r="O60" s="6">
        <v>72460.890625</v>
      </c>
      <c r="P60" s="6">
        <v>22872.53515625</v>
      </c>
      <c r="Q60" s="6">
        <v>16467.29296875</v>
      </c>
      <c r="R60" s="6">
        <v>50475.71875</v>
      </c>
      <c r="S60" s="6">
        <v>108508.109375</v>
      </c>
      <c r="T60" s="6">
        <v>149976.109375</v>
      </c>
    </row>
    <row r="61" spans="1:20" x14ac:dyDescent="0.45">
      <c r="A61" t="s">
        <v>141</v>
      </c>
      <c r="B61" t="s">
        <v>158</v>
      </c>
      <c r="C61" s="6">
        <v>659.2115478515625</v>
      </c>
      <c r="D61" s="6">
        <v>1134.2325439453125</v>
      </c>
      <c r="E61" s="6">
        <v>2203.09521484375</v>
      </c>
      <c r="F61" s="6">
        <v>450.68161010742188</v>
      </c>
      <c r="G61" s="6">
        <v>260.13333129882813</v>
      </c>
      <c r="H61" s="6">
        <v>335.73333740234375</v>
      </c>
      <c r="I61" s="6">
        <v>331.88714599609375</v>
      </c>
      <c r="J61" s="6">
        <v>342.70889282226563</v>
      </c>
      <c r="K61" s="6">
        <v>5652.318359375</v>
      </c>
      <c r="L61" s="6">
        <v>738.3807373046875</v>
      </c>
      <c r="M61" s="6">
        <v>2442.752197265625</v>
      </c>
      <c r="N61" s="6">
        <v>337.86376953125</v>
      </c>
      <c r="O61" s="6">
        <v>237</v>
      </c>
      <c r="P61" s="6">
        <v>104</v>
      </c>
      <c r="Q61" s="6">
        <v>253.74349975585938</v>
      </c>
      <c r="R61" s="6">
        <v>429.5</v>
      </c>
      <c r="S61" s="6">
        <v>373.93701171875</v>
      </c>
      <c r="T61" s="6">
        <v>514.5780029296875</v>
      </c>
    </row>
    <row r="62" spans="1:20" x14ac:dyDescent="0.45">
      <c r="A62" t="s">
        <v>98</v>
      </c>
      <c r="B62" t="s">
        <v>96</v>
      </c>
      <c r="C62" s="6">
        <v>88262.609375</v>
      </c>
      <c r="D62" s="6">
        <v>34878.19140625</v>
      </c>
      <c r="E62" s="6">
        <v>112331.21875</v>
      </c>
      <c r="F62" s="6">
        <v>30593.103515625</v>
      </c>
      <c r="G62" s="6">
        <v>6915.4638671875</v>
      </c>
      <c r="H62" s="6">
        <v>7057.58447265625</v>
      </c>
      <c r="I62" s="6">
        <v>19928.400390625</v>
      </c>
      <c r="J62" s="6">
        <v>4179.8818359375</v>
      </c>
      <c r="K62" s="6">
        <v>10230.640625</v>
      </c>
      <c r="L62" s="6">
        <v>3045.802001953125</v>
      </c>
      <c r="M62" s="6">
        <v>111979.3515625</v>
      </c>
      <c r="N62" s="6">
        <v>53428.03125</v>
      </c>
      <c r="O62" s="6">
        <v>150384.875</v>
      </c>
      <c r="P62" s="6">
        <v>194009.84375</v>
      </c>
      <c r="Q62" s="6">
        <v>86591.84375</v>
      </c>
      <c r="R62" s="6">
        <v>162420.828125</v>
      </c>
      <c r="S62" s="6">
        <v>35428.859375</v>
      </c>
      <c r="T62" s="6">
        <v>269560.15625</v>
      </c>
    </row>
    <row r="63" spans="1:20" x14ac:dyDescent="0.45">
      <c r="A63" t="s">
        <v>98</v>
      </c>
      <c r="B63" t="s">
        <v>97</v>
      </c>
      <c r="C63" s="6">
        <v>4980.4619140625</v>
      </c>
      <c r="D63" s="6">
        <v>1208.5382080078125</v>
      </c>
      <c r="E63" s="6">
        <v>1633.173828125</v>
      </c>
      <c r="F63" s="6">
        <v>2483.14501953125</v>
      </c>
      <c r="G63" s="6">
        <v>503.07632446289063</v>
      </c>
      <c r="H63" s="6">
        <v>8173.7373046875</v>
      </c>
      <c r="I63" s="6">
        <v>5462.73095703125</v>
      </c>
      <c r="J63" s="6">
        <v>8362.677734375</v>
      </c>
      <c r="K63" s="6">
        <v>2969.77099609375</v>
      </c>
      <c r="L63" s="6">
        <v>87.711746215820313</v>
      </c>
      <c r="M63" s="6">
        <v>44096.85546875</v>
      </c>
      <c r="N63" s="6">
        <v>40269.73046875</v>
      </c>
      <c r="O63" s="6">
        <v>19010.263671875</v>
      </c>
      <c r="P63" s="6">
        <v>11552.2724609375</v>
      </c>
      <c r="Q63" s="6">
        <v>2944.9443359375</v>
      </c>
      <c r="R63" s="6">
        <v>6513.208984375</v>
      </c>
      <c r="S63" s="6">
        <v>530.24951171875</v>
      </c>
      <c r="T63" s="6">
        <v>15356.8427734375</v>
      </c>
    </row>
    <row r="64" spans="1:20" x14ac:dyDescent="0.45">
      <c r="A64" t="s">
        <v>98</v>
      </c>
      <c r="B64" t="s">
        <v>158</v>
      </c>
      <c r="C64" s="6">
        <v>1384.7115478515625</v>
      </c>
      <c r="D64" s="6">
        <v>4342.01806640625</v>
      </c>
      <c r="E64" s="6">
        <v>9115.548828125</v>
      </c>
      <c r="F64" s="6">
        <v>855.10009765625</v>
      </c>
      <c r="G64" s="6">
        <v>1344.9505615234375</v>
      </c>
      <c r="H64" s="6">
        <v>283.5625</v>
      </c>
      <c r="I64" s="6">
        <v>118.03315734863281</v>
      </c>
      <c r="J64" s="6">
        <v>278.5595703125</v>
      </c>
      <c r="K64" s="6">
        <v>1862.257568359375</v>
      </c>
      <c r="L64" s="6">
        <v>91.337226867675781</v>
      </c>
      <c r="M64" s="6">
        <v>13467.1455078125</v>
      </c>
      <c r="N64" s="6">
        <v>5680.08349609375</v>
      </c>
      <c r="O64" s="6">
        <v>1447.9166259765625</v>
      </c>
      <c r="P64" s="6">
        <v>873.58331298828125</v>
      </c>
      <c r="Q64" s="6">
        <v>470.73550415039063</v>
      </c>
      <c r="R64" s="6">
        <v>415.5</v>
      </c>
      <c r="S64" s="6">
        <v>646.4951171875</v>
      </c>
      <c r="T64" s="6">
        <v>5084.0673828125</v>
      </c>
    </row>
    <row r="65" spans="1:20" x14ac:dyDescent="0.45">
      <c r="A65" t="s">
        <v>113</v>
      </c>
      <c r="B65" t="s">
        <v>96</v>
      </c>
      <c r="C65" s="6">
        <v>139877.28125</v>
      </c>
      <c r="D65" s="6">
        <v>51224.8125</v>
      </c>
      <c r="E65" s="6">
        <v>156503.15625</v>
      </c>
      <c r="F65" s="6">
        <v>23121.458984375</v>
      </c>
      <c r="G65" s="6">
        <v>7189.37890625</v>
      </c>
      <c r="H65" s="6">
        <v>95666.34375</v>
      </c>
      <c r="I65" s="6">
        <v>29668.9296875</v>
      </c>
      <c r="J65" s="6">
        <v>12112.197265625</v>
      </c>
      <c r="K65" s="6">
        <v>100605.390625</v>
      </c>
      <c r="L65" s="6">
        <v>4490.9150390625</v>
      </c>
      <c r="M65" s="6">
        <v>360830.90625</v>
      </c>
      <c r="N65" s="6">
        <v>120685.15625</v>
      </c>
      <c r="O65" s="6">
        <v>583708.0625</v>
      </c>
      <c r="P65" s="6">
        <v>738199.75</v>
      </c>
      <c r="Q65" s="6">
        <v>15514.9345703125</v>
      </c>
      <c r="R65" s="6">
        <v>128400</v>
      </c>
      <c r="S65" s="6">
        <v>59230.39453125</v>
      </c>
      <c r="T65" s="6">
        <v>561620.375</v>
      </c>
    </row>
    <row r="66" spans="1:20" x14ac:dyDescent="0.45">
      <c r="A66" t="s">
        <v>113</v>
      </c>
      <c r="B66" t="s">
        <v>97</v>
      </c>
      <c r="C66" s="6">
        <v>18201.6171875</v>
      </c>
      <c r="D66" s="6">
        <v>19093.859375</v>
      </c>
      <c r="E66" s="6">
        <v>82052.25</v>
      </c>
      <c r="F66" s="6">
        <v>15116.8310546875</v>
      </c>
      <c r="G66" s="6">
        <v>16064.306640625</v>
      </c>
      <c r="H66" s="6">
        <v>4885.29248046875</v>
      </c>
      <c r="I66" s="6">
        <v>10942.423828125</v>
      </c>
      <c r="J66" s="6">
        <v>2370.351318359375</v>
      </c>
      <c r="K66" s="6">
        <v>32719.33984375</v>
      </c>
      <c r="L66" s="6">
        <v>2255.3076171875</v>
      </c>
      <c r="M66" s="6">
        <v>89490.0703125</v>
      </c>
      <c r="N66" s="6">
        <v>76730.2421875</v>
      </c>
      <c r="O66" s="6">
        <v>76650.3046875</v>
      </c>
      <c r="P66" s="6">
        <v>49958.17578125</v>
      </c>
      <c r="Q66" s="6">
        <v>6787.43359375</v>
      </c>
      <c r="R66" s="6">
        <v>83393.1640625</v>
      </c>
      <c r="S66" s="6">
        <v>106502.015625</v>
      </c>
      <c r="T66" s="6">
        <v>156591.359375</v>
      </c>
    </row>
    <row r="67" spans="1:20" x14ac:dyDescent="0.45">
      <c r="A67" t="s">
        <v>113</v>
      </c>
      <c r="B67" t="s">
        <v>158</v>
      </c>
      <c r="C67" s="6">
        <v>7240.244140625</v>
      </c>
      <c r="D67" s="6">
        <v>315.44537353515625</v>
      </c>
      <c r="E67" s="6">
        <v>588.9217529296875</v>
      </c>
      <c r="F67" s="6">
        <v>124.86110687255859</v>
      </c>
      <c r="G67" s="6">
        <v>419.1544189453125</v>
      </c>
      <c r="H67" s="6">
        <v>472.24868774414063</v>
      </c>
      <c r="I67" s="6">
        <v>144.57012939453125</v>
      </c>
      <c r="J67" s="6">
        <v>97.5</v>
      </c>
      <c r="K67" s="6">
        <v>464.6741943359375</v>
      </c>
      <c r="L67" s="6">
        <v>1827.320556640625</v>
      </c>
      <c r="M67" s="6">
        <v>1395.228271484375</v>
      </c>
      <c r="N67" s="6">
        <v>2157.31982421875</v>
      </c>
      <c r="O67" s="6">
        <v>1058.42529296875</v>
      </c>
      <c r="P67" s="6">
        <v>12.584550857543945</v>
      </c>
      <c r="Q67" s="6">
        <v>12.600000381469727</v>
      </c>
      <c r="R67" s="6">
        <v>9.75</v>
      </c>
      <c r="S67" s="6">
        <v>307.35000610351563</v>
      </c>
      <c r="T67" s="6">
        <v>14453.654296875</v>
      </c>
    </row>
    <row r="68" spans="1:20" x14ac:dyDescent="0.45">
      <c r="A68" t="s">
        <v>114</v>
      </c>
      <c r="B68" t="s">
        <v>96</v>
      </c>
      <c r="C68" s="6">
        <v>38526.76953125</v>
      </c>
      <c r="D68" s="6">
        <v>2444.845458984375</v>
      </c>
      <c r="E68" s="6">
        <v>7717.896484375</v>
      </c>
      <c r="F68" s="6">
        <v>1371.001953125</v>
      </c>
      <c r="G68" s="6">
        <v>730.2701416015625</v>
      </c>
      <c r="H68" s="6">
        <v>270.25</v>
      </c>
      <c r="I68" s="6">
        <v>1127.53515625</v>
      </c>
      <c r="J68" s="6">
        <v>372.46456909179688</v>
      </c>
      <c r="K68" s="6">
        <v>1374.070556640625</v>
      </c>
      <c r="L68" s="6">
        <v>827.30474853515625</v>
      </c>
      <c r="M68" s="6">
        <v>45172.5</v>
      </c>
      <c r="N68" s="6">
        <v>7097.74072265625</v>
      </c>
      <c r="O68" s="6">
        <v>56546.515625</v>
      </c>
      <c r="P68" s="6">
        <v>99281.359375</v>
      </c>
      <c r="Q68" s="6">
        <v>8040.3916015625</v>
      </c>
      <c r="R68" s="6">
        <v>34189.11328125</v>
      </c>
      <c r="S68" s="6">
        <v>2640.541748046875</v>
      </c>
      <c r="T68" s="6">
        <v>82950.8046875</v>
      </c>
    </row>
    <row r="69" spans="1:20" x14ac:dyDescent="0.45">
      <c r="A69" t="s">
        <v>114</v>
      </c>
      <c r="B69" t="s">
        <v>97</v>
      </c>
      <c r="C69" s="6">
        <v>6469.4755859375</v>
      </c>
      <c r="D69" s="6">
        <v>1279.81689453125</v>
      </c>
      <c r="E69" s="6">
        <v>1246.9884033203125</v>
      </c>
      <c r="F69" s="6">
        <v>2768.1376953125</v>
      </c>
      <c r="G69" s="6">
        <v>2218.95947265625</v>
      </c>
      <c r="H69" s="6">
        <v>2360.621826171875</v>
      </c>
      <c r="I69" s="6">
        <v>746.08154296875</v>
      </c>
      <c r="J69" s="6">
        <v>968.6370849609375</v>
      </c>
      <c r="K69" s="6">
        <v>83.2889404296875</v>
      </c>
      <c r="L69" s="6">
        <v>329.668701171875</v>
      </c>
      <c r="M69" s="6">
        <v>5082.623046875</v>
      </c>
      <c r="N69" s="6">
        <v>18782.595703125</v>
      </c>
      <c r="O69" s="6">
        <v>2506.204833984375</v>
      </c>
      <c r="P69" s="6">
        <v>3467.279052734375</v>
      </c>
      <c r="Q69" s="6">
        <v>6002.74169921875</v>
      </c>
      <c r="R69" s="6">
        <v>1572.908203125</v>
      </c>
      <c r="S69" s="6">
        <v>3377.996337890625</v>
      </c>
      <c r="T69" s="6">
        <v>195.11825561523438</v>
      </c>
    </row>
    <row r="70" spans="1:20" x14ac:dyDescent="0.45">
      <c r="A70" t="s">
        <v>114</v>
      </c>
      <c r="B70" t="s">
        <v>158</v>
      </c>
      <c r="C70" s="6">
        <v>185.42308044433594</v>
      </c>
      <c r="D70" s="6">
        <v>69.967788696289063</v>
      </c>
      <c r="E70" s="6">
        <v>9.8076925277709961</v>
      </c>
      <c r="F70" s="6">
        <v>271.5914306640625</v>
      </c>
      <c r="G70" s="6">
        <v>400.9635009765625</v>
      </c>
      <c r="H70" s="6">
        <v>112.03846740722656</v>
      </c>
      <c r="I70" s="6">
        <v>13.5</v>
      </c>
      <c r="J70" s="6">
        <v>26.807693481445313</v>
      </c>
      <c r="K70" s="6">
        <v>60.873687744140625</v>
      </c>
      <c r="L70" s="6">
        <v>117.29070281982422</v>
      </c>
      <c r="M70" s="6">
        <v>345.81329345703125</v>
      </c>
      <c r="N70" s="6">
        <v>37.923080444335938</v>
      </c>
      <c r="O70" s="6">
        <v>44.038463592529297</v>
      </c>
      <c r="P70" s="6"/>
      <c r="Q70" s="6">
        <v>208.93328857421875</v>
      </c>
      <c r="R70" s="6">
        <v>10.153846740722656</v>
      </c>
      <c r="S70" s="6">
        <v>9.5384616851806641</v>
      </c>
      <c r="T70" s="6">
        <v>390.1851806640625</v>
      </c>
    </row>
    <row r="71" spans="1:20" x14ac:dyDescent="0.45">
      <c r="A71" t="s">
        <v>115</v>
      </c>
      <c r="B71" t="s">
        <v>96</v>
      </c>
      <c r="C71" s="6">
        <v>49869.484375</v>
      </c>
      <c r="D71" s="6">
        <v>33385.3203125</v>
      </c>
      <c r="E71" s="6">
        <v>90670.328125</v>
      </c>
      <c r="F71" s="6">
        <v>1548.119873046875</v>
      </c>
      <c r="G71" s="6">
        <v>1091.619873046875</v>
      </c>
      <c r="H71" s="6">
        <v>12324.921875</v>
      </c>
      <c r="I71" s="6">
        <v>10824.9775390625</v>
      </c>
      <c r="J71" s="6">
        <v>3332.8505859375</v>
      </c>
      <c r="K71" s="6">
        <v>7408.7724609375</v>
      </c>
      <c r="L71" s="6">
        <v>7202.5234375</v>
      </c>
      <c r="M71" s="6">
        <v>232645.625</v>
      </c>
      <c r="N71" s="6">
        <v>20361.82421875</v>
      </c>
      <c r="O71" s="6">
        <v>262235.6875</v>
      </c>
      <c r="P71" s="6">
        <v>448616.71875</v>
      </c>
      <c r="Q71" s="6">
        <v>2330.0517578125</v>
      </c>
      <c r="R71" s="6">
        <v>137236.09375</v>
      </c>
      <c r="S71" s="6">
        <v>43421.5859375</v>
      </c>
      <c r="T71" s="6">
        <v>220437.3125</v>
      </c>
    </row>
    <row r="72" spans="1:20" x14ac:dyDescent="0.45">
      <c r="A72" t="s">
        <v>115</v>
      </c>
      <c r="B72" t="s">
        <v>97</v>
      </c>
      <c r="C72" s="6">
        <v>21650.9765625</v>
      </c>
      <c r="D72" s="6">
        <v>13947.197265625</v>
      </c>
      <c r="E72" s="6">
        <v>18276.8046875</v>
      </c>
      <c r="F72" s="6">
        <v>5584.67333984375</v>
      </c>
      <c r="G72" s="6">
        <v>1933.30419921875</v>
      </c>
      <c r="H72" s="6">
        <v>7505.7421875</v>
      </c>
      <c r="I72" s="6">
        <v>13424.6904296875</v>
      </c>
      <c r="J72" s="6">
        <v>6723.234375</v>
      </c>
      <c r="K72" s="6">
        <v>3190.982421875</v>
      </c>
      <c r="L72" s="6">
        <v>1128.888916015625</v>
      </c>
      <c r="M72" s="6">
        <v>18450.87890625</v>
      </c>
      <c r="N72" s="6">
        <v>86283.953125</v>
      </c>
      <c r="O72" s="6">
        <v>58886.1015625</v>
      </c>
      <c r="P72" s="6">
        <v>4511.63623046875</v>
      </c>
      <c r="Q72" s="6">
        <v>5519.4501953125</v>
      </c>
      <c r="R72" s="6">
        <v>21121.32421875</v>
      </c>
      <c r="S72" s="6">
        <v>32117.009765625</v>
      </c>
      <c r="T72" s="6">
        <v>11025.265625</v>
      </c>
    </row>
    <row r="73" spans="1:20" x14ac:dyDescent="0.45">
      <c r="A73" t="s">
        <v>115</v>
      </c>
      <c r="B73" t="s">
        <v>158</v>
      </c>
      <c r="C73" s="6">
        <v>9430.91015625</v>
      </c>
      <c r="D73" s="6">
        <v>250.920654296875</v>
      </c>
      <c r="E73" s="6">
        <v>188.57144165039063</v>
      </c>
      <c r="F73" s="6">
        <v>644.26666259765625</v>
      </c>
      <c r="G73" s="6">
        <v>43.299999237060547</v>
      </c>
      <c r="H73" s="6">
        <v>576.334228515625</v>
      </c>
      <c r="I73" s="6">
        <v>325.31430053710938</v>
      </c>
      <c r="J73" s="6">
        <v>584.08782958984375</v>
      </c>
      <c r="K73" s="6">
        <v>614.74444580078125</v>
      </c>
      <c r="L73" s="6">
        <v>60.800003051757813</v>
      </c>
      <c r="M73" s="6">
        <v>1355.832275390625</v>
      </c>
      <c r="N73" s="6">
        <v>457.59527587890625</v>
      </c>
      <c r="O73" s="6">
        <v>266.17144775390625</v>
      </c>
      <c r="P73" s="6">
        <v>396.07147216796875</v>
      </c>
      <c r="Q73" s="6">
        <v>67.5</v>
      </c>
      <c r="R73" s="6">
        <v>358.34286499023438</v>
      </c>
      <c r="S73" s="6">
        <v>90.75</v>
      </c>
      <c r="T73" s="6">
        <v>358.56219482421875</v>
      </c>
    </row>
    <row r="74" spans="1:20" x14ac:dyDescent="0.45">
      <c r="C74" s="6"/>
      <c r="D74" s="6"/>
      <c r="E74" s="6"/>
      <c r="F74" s="6"/>
      <c r="G74" s="6"/>
      <c r="H74" s="6"/>
      <c r="I74" s="6"/>
      <c r="J74" s="6"/>
      <c r="K74" s="6"/>
      <c r="L74" s="6"/>
      <c r="M74" s="6"/>
      <c r="N74" s="6"/>
      <c r="O74" s="6"/>
      <c r="P74" s="6"/>
      <c r="Q74" s="6"/>
      <c r="R74" s="6"/>
      <c r="S74" s="6"/>
    </row>
    <row r="75" spans="1:20" x14ac:dyDescent="0.45">
      <c r="C75" s="6"/>
      <c r="D75" s="6"/>
      <c r="E75" s="6"/>
      <c r="F75" s="6"/>
      <c r="G75" s="6"/>
      <c r="H75" s="6"/>
      <c r="I75" s="6"/>
      <c r="J75" s="6"/>
      <c r="K75" s="6"/>
      <c r="L75" s="6"/>
      <c r="M75" s="6"/>
      <c r="N75" s="6"/>
      <c r="O75" s="6"/>
      <c r="P75" s="6"/>
      <c r="Q75" s="6"/>
      <c r="R75" s="6"/>
      <c r="S75" s="6"/>
    </row>
    <row r="76" spans="1:20" x14ac:dyDescent="0.45">
      <c r="C76" s="6"/>
      <c r="D76" s="6"/>
      <c r="E76" s="6"/>
      <c r="F76" s="6"/>
      <c r="G76" s="6"/>
      <c r="H76" s="6"/>
      <c r="I76" s="6"/>
      <c r="J76" s="6"/>
      <c r="K76" s="6"/>
      <c r="L76" s="6"/>
      <c r="M76" s="6"/>
      <c r="N76" s="6"/>
      <c r="O76" s="6"/>
      <c r="P76" s="6"/>
      <c r="Q76" s="6"/>
      <c r="R76" s="6"/>
      <c r="S76" s="6"/>
    </row>
    <row r="77" spans="1:20" x14ac:dyDescent="0.45">
      <c r="C77" s="6"/>
      <c r="D77" s="6"/>
      <c r="E77" s="6"/>
      <c r="F77" s="6"/>
      <c r="G77" s="6"/>
      <c r="H77" s="6"/>
      <c r="I77" s="6"/>
      <c r="J77" s="6"/>
      <c r="K77" s="6"/>
      <c r="L77" s="6"/>
      <c r="M77" s="6"/>
      <c r="N77" s="6"/>
      <c r="O77" s="6"/>
      <c r="P77" s="6"/>
      <c r="Q77" s="6"/>
      <c r="R77" s="6"/>
      <c r="S77" s="6"/>
    </row>
    <row r="78" spans="1:20" x14ac:dyDescent="0.45">
      <c r="C78" s="6"/>
      <c r="D78" s="6"/>
      <c r="E78" s="6"/>
      <c r="F78" s="6"/>
      <c r="G78" s="6"/>
      <c r="H78" s="6"/>
      <c r="I78" s="6"/>
      <c r="J78" s="6"/>
      <c r="K78" s="6"/>
      <c r="L78" s="6"/>
      <c r="M78" s="6"/>
      <c r="N78" s="6"/>
      <c r="O78" s="6"/>
      <c r="P78" s="6"/>
      <c r="Q78" s="6"/>
      <c r="R78" s="6"/>
      <c r="S78" s="6"/>
    </row>
    <row r="79" spans="1:20" x14ac:dyDescent="0.45">
      <c r="C79" s="6"/>
      <c r="D79" s="6"/>
      <c r="E79" s="6"/>
      <c r="F79" s="6"/>
      <c r="G79" s="6"/>
      <c r="H79" s="6"/>
      <c r="I79" s="6"/>
      <c r="J79" s="6"/>
      <c r="K79" s="6"/>
      <c r="L79" s="6"/>
      <c r="M79" s="6"/>
      <c r="N79" s="6"/>
      <c r="O79" s="6"/>
      <c r="P79" s="6"/>
      <c r="Q79" s="6"/>
      <c r="R79" s="6"/>
      <c r="S79" s="6"/>
    </row>
    <row r="80" spans="1:20" x14ac:dyDescent="0.45">
      <c r="C80" s="6"/>
      <c r="D80" s="6"/>
      <c r="E80" s="6"/>
      <c r="F80" s="6"/>
      <c r="G80" s="6"/>
      <c r="H80" s="6"/>
      <c r="I80" s="6"/>
      <c r="J80" s="6"/>
      <c r="K80" s="6"/>
      <c r="L80" s="6"/>
      <c r="M80" s="6"/>
      <c r="N80" s="6"/>
      <c r="O80" s="6"/>
      <c r="P80" s="6"/>
      <c r="Q80" s="6"/>
      <c r="R80" s="6"/>
      <c r="S80" s="6"/>
    </row>
    <row r="81" spans="3:19" x14ac:dyDescent="0.45">
      <c r="C81" s="6"/>
      <c r="D81" s="6"/>
      <c r="E81" s="6"/>
      <c r="F81" s="6"/>
      <c r="G81" s="6"/>
      <c r="H81" s="6"/>
      <c r="I81" s="6"/>
      <c r="J81" s="6"/>
      <c r="K81" s="6"/>
      <c r="L81" s="6"/>
      <c r="M81" s="6"/>
      <c r="N81" s="6"/>
      <c r="O81" s="6"/>
      <c r="P81" s="6"/>
      <c r="Q81" s="6"/>
      <c r="R81" s="6"/>
      <c r="S81" s="6"/>
    </row>
    <row r="82" spans="3:19" x14ac:dyDescent="0.45">
      <c r="C82" s="6"/>
      <c r="D82" s="6"/>
      <c r="E82" s="6"/>
      <c r="F82" s="6"/>
      <c r="G82" s="6"/>
      <c r="H82" s="6"/>
      <c r="I82" s="6"/>
      <c r="J82" s="6"/>
      <c r="K82" s="6"/>
      <c r="L82" s="6"/>
      <c r="M82" s="6"/>
      <c r="N82" s="6"/>
      <c r="O82" s="6"/>
      <c r="P82" s="6"/>
      <c r="Q82" s="6"/>
      <c r="R82" s="6"/>
      <c r="S82" s="6"/>
    </row>
    <row r="83" spans="3:19" x14ac:dyDescent="0.45">
      <c r="C83" s="6"/>
      <c r="D83" s="6"/>
      <c r="E83" s="6"/>
      <c r="F83" s="6"/>
      <c r="G83" s="6"/>
      <c r="H83" s="6"/>
      <c r="I83" s="6"/>
      <c r="J83" s="6"/>
      <c r="K83" s="6"/>
      <c r="L83" s="6"/>
      <c r="M83" s="6"/>
      <c r="N83" s="6"/>
      <c r="O83" s="6"/>
      <c r="P83" s="6"/>
      <c r="Q83" s="6"/>
      <c r="R83" s="6"/>
      <c r="S83" s="6"/>
    </row>
    <row r="84" spans="3:19" x14ac:dyDescent="0.45">
      <c r="C84" s="6"/>
      <c r="D84" s="6"/>
      <c r="E84" s="6"/>
      <c r="F84" s="6"/>
      <c r="G84" s="6"/>
      <c r="H84" s="6"/>
      <c r="I84" s="6"/>
      <c r="J84" s="6"/>
      <c r="K84" s="6"/>
      <c r="L84" s="6"/>
      <c r="M84" s="6"/>
      <c r="N84" s="6"/>
      <c r="O84" s="6"/>
      <c r="P84" s="6"/>
      <c r="Q84" s="6"/>
      <c r="R84" s="6"/>
      <c r="S84" s="6"/>
    </row>
    <row r="85" spans="3:19" x14ac:dyDescent="0.45">
      <c r="C85" s="6"/>
      <c r="D85" s="6"/>
      <c r="E85" s="6"/>
      <c r="F85" s="6"/>
      <c r="G85" s="6"/>
      <c r="H85" s="6"/>
      <c r="I85" s="6"/>
      <c r="J85" s="6"/>
      <c r="K85" s="6"/>
      <c r="L85" s="6"/>
      <c r="M85" s="6"/>
      <c r="N85" s="6"/>
      <c r="O85" s="6"/>
      <c r="P85" s="6"/>
      <c r="Q85" s="6"/>
      <c r="R85" s="6"/>
      <c r="S85" s="6"/>
    </row>
    <row r="86" spans="3:19" x14ac:dyDescent="0.45">
      <c r="C86" s="6"/>
      <c r="D86" s="6"/>
      <c r="E86" s="6"/>
      <c r="F86" s="6"/>
      <c r="G86" s="6"/>
      <c r="H86" s="6"/>
      <c r="I86" s="6"/>
      <c r="J86" s="6"/>
      <c r="K86" s="6"/>
      <c r="L86" s="6"/>
      <c r="M86" s="6"/>
      <c r="N86" s="6"/>
      <c r="O86" s="6"/>
      <c r="P86" s="6"/>
      <c r="Q86" s="6"/>
      <c r="R86" s="6"/>
      <c r="S86" s="6"/>
    </row>
    <row r="87" spans="3:19" x14ac:dyDescent="0.45">
      <c r="C87" s="6"/>
      <c r="D87" s="6"/>
      <c r="E87" s="6"/>
      <c r="F87" s="6"/>
      <c r="G87" s="6"/>
      <c r="H87" s="6"/>
      <c r="I87" s="6"/>
      <c r="J87" s="6"/>
      <c r="K87" s="6"/>
      <c r="L87" s="6"/>
      <c r="M87" s="6"/>
      <c r="N87" s="6"/>
      <c r="O87" s="6"/>
      <c r="P87" s="6"/>
      <c r="Q87" s="6"/>
      <c r="R87" s="6"/>
      <c r="S87" s="6"/>
    </row>
    <row r="88" spans="3:19" x14ac:dyDescent="0.45">
      <c r="C88" s="6"/>
      <c r="D88" s="6"/>
      <c r="E88" s="6"/>
      <c r="F88" s="6"/>
      <c r="G88" s="6"/>
      <c r="H88" s="6"/>
      <c r="I88" s="6"/>
      <c r="J88" s="6"/>
      <c r="K88" s="6"/>
      <c r="L88" s="6"/>
      <c r="M88" s="6"/>
      <c r="N88" s="6"/>
      <c r="O88" s="6"/>
      <c r="P88" s="6"/>
      <c r="Q88" s="6"/>
      <c r="R88" s="6"/>
      <c r="S88" s="6"/>
    </row>
    <row r="89" spans="3:19" x14ac:dyDescent="0.45">
      <c r="C89" s="6"/>
      <c r="D89" s="6"/>
      <c r="E89" s="6"/>
      <c r="F89" s="6"/>
      <c r="G89" s="6"/>
      <c r="H89" s="6"/>
      <c r="I89" s="6"/>
      <c r="J89" s="6"/>
      <c r="K89" s="6"/>
      <c r="L89" s="6"/>
      <c r="M89" s="6"/>
      <c r="N89" s="6"/>
      <c r="O89" s="6"/>
      <c r="P89" s="6"/>
      <c r="Q89" s="6"/>
      <c r="R89" s="6"/>
      <c r="S89" s="6"/>
    </row>
    <row r="90" spans="3:19" x14ac:dyDescent="0.45">
      <c r="C90" s="6"/>
      <c r="D90" s="6"/>
      <c r="E90" s="6"/>
      <c r="F90" s="6"/>
      <c r="G90" s="6"/>
      <c r="H90" s="6"/>
      <c r="I90" s="6"/>
      <c r="J90" s="6"/>
      <c r="K90" s="6"/>
      <c r="L90" s="6"/>
      <c r="M90" s="6"/>
      <c r="N90" s="6"/>
      <c r="O90" s="6"/>
      <c r="P90" s="6"/>
      <c r="Q90" s="6"/>
      <c r="R90" s="6"/>
      <c r="S90" s="6"/>
    </row>
    <row r="91" spans="3:19" x14ac:dyDescent="0.45">
      <c r="C91" s="6"/>
      <c r="D91" s="6"/>
      <c r="E91" s="6"/>
      <c r="F91" s="6"/>
      <c r="G91" s="6"/>
      <c r="H91" s="6"/>
      <c r="I91" s="6"/>
      <c r="J91" s="6"/>
      <c r="K91" s="6"/>
      <c r="L91" s="6"/>
      <c r="M91" s="6"/>
      <c r="N91" s="6"/>
      <c r="O91" s="6"/>
      <c r="P91" s="6"/>
      <c r="Q91" s="6"/>
      <c r="R91" s="6"/>
      <c r="S91" s="6"/>
    </row>
    <row r="92" spans="3:19" x14ac:dyDescent="0.45">
      <c r="C92" s="6"/>
      <c r="D92" s="6"/>
      <c r="E92" s="6"/>
      <c r="F92" s="6"/>
      <c r="G92" s="6"/>
      <c r="H92" s="6"/>
      <c r="I92" s="6"/>
      <c r="J92" s="6"/>
      <c r="K92" s="6"/>
      <c r="L92" s="6"/>
      <c r="M92" s="6"/>
      <c r="N92" s="6"/>
      <c r="O92" s="6"/>
      <c r="P92" s="6"/>
      <c r="Q92" s="6"/>
      <c r="R92" s="6"/>
      <c r="S92" s="6"/>
    </row>
    <row r="93" spans="3:19" x14ac:dyDescent="0.45">
      <c r="C93" s="6"/>
      <c r="D93" s="6"/>
      <c r="E93" s="6"/>
      <c r="F93" s="6"/>
      <c r="G93" s="6"/>
      <c r="H93" s="6"/>
      <c r="I93" s="6"/>
      <c r="J93" s="6"/>
      <c r="K93" s="6"/>
      <c r="L93" s="6"/>
      <c r="M93" s="6"/>
      <c r="N93" s="6"/>
      <c r="O93" s="6"/>
      <c r="P93" s="6"/>
      <c r="Q93" s="6"/>
      <c r="R93" s="6"/>
      <c r="S93" s="6"/>
    </row>
    <row r="94" spans="3:19" x14ac:dyDescent="0.45">
      <c r="C94" s="6"/>
      <c r="D94" s="6"/>
      <c r="E94" s="6"/>
      <c r="F94" s="6"/>
      <c r="G94" s="6"/>
      <c r="H94" s="6"/>
      <c r="I94" s="6"/>
      <c r="J94" s="6"/>
      <c r="K94" s="6"/>
      <c r="L94" s="6"/>
      <c r="M94" s="6"/>
      <c r="N94" s="6"/>
      <c r="O94" s="6"/>
      <c r="P94" s="6"/>
      <c r="Q94" s="6"/>
      <c r="R94" s="6"/>
      <c r="S94" s="6"/>
    </row>
    <row r="95" spans="3:19" x14ac:dyDescent="0.45">
      <c r="C95" s="6"/>
      <c r="D95" s="6"/>
      <c r="E95" s="6"/>
      <c r="F95" s="6"/>
      <c r="G95" s="6"/>
      <c r="H95" s="6"/>
      <c r="I95" s="6"/>
      <c r="J95" s="6"/>
      <c r="K95" s="6"/>
      <c r="L95" s="6"/>
      <c r="M95" s="6"/>
      <c r="N95" s="6"/>
      <c r="O95" s="6"/>
      <c r="P95" s="6"/>
      <c r="Q95" s="6"/>
      <c r="R95" s="6"/>
      <c r="S95" s="6"/>
    </row>
    <row r="96" spans="3:19" x14ac:dyDescent="0.45">
      <c r="C96" s="6"/>
      <c r="D96" s="6"/>
      <c r="E96" s="6"/>
      <c r="F96" s="6"/>
      <c r="G96" s="6"/>
      <c r="H96" s="6"/>
      <c r="I96" s="6"/>
      <c r="J96" s="6"/>
      <c r="K96" s="6"/>
      <c r="L96" s="6"/>
      <c r="M96" s="6"/>
      <c r="N96" s="6"/>
      <c r="O96" s="6"/>
      <c r="P96" s="6"/>
      <c r="Q96" s="6"/>
      <c r="R96" s="6"/>
      <c r="S96" s="6"/>
    </row>
    <row r="97" spans="3:19" x14ac:dyDescent="0.45">
      <c r="C97" s="6"/>
      <c r="D97" s="6"/>
      <c r="E97" s="6"/>
      <c r="F97" s="6"/>
      <c r="G97" s="6"/>
      <c r="H97" s="6"/>
      <c r="I97" s="6"/>
      <c r="J97" s="6"/>
      <c r="K97" s="6"/>
      <c r="L97" s="6"/>
      <c r="M97" s="6"/>
      <c r="N97" s="6"/>
      <c r="O97" s="6"/>
      <c r="P97" s="6"/>
      <c r="Q97" s="6"/>
      <c r="R97" s="6"/>
      <c r="S97" s="6"/>
    </row>
    <row r="98" spans="3:19" x14ac:dyDescent="0.45">
      <c r="C98" s="6"/>
      <c r="D98" s="6"/>
      <c r="E98" s="6"/>
      <c r="F98" s="6"/>
      <c r="G98" s="6"/>
      <c r="H98" s="6"/>
      <c r="I98" s="6"/>
      <c r="J98" s="6"/>
      <c r="K98" s="6"/>
      <c r="L98" s="6"/>
      <c r="M98" s="6"/>
      <c r="N98" s="6"/>
      <c r="O98" s="6"/>
      <c r="P98" s="6"/>
      <c r="Q98" s="6"/>
      <c r="R98" s="6"/>
      <c r="S98" s="6"/>
    </row>
    <row r="99" spans="3:19" x14ac:dyDescent="0.45">
      <c r="C99" s="6"/>
      <c r="D99" s="6"/>
      <c r="E99" s="6"/>
      <c r="F99" s="6"/>
      <c r="G99" s="6"/>
      <c r="H99" s="6"/>
      <c r="I99" s="6"/>
      <c r="J99" s="6"/>
      <c r="K99" s="6"/>
      <c r="L99" s="6"/>
      <c r="M99" s="6"/>
      <c r="N99" s="6"/>
      <c r="O99" s="6"/>
      <c r="P99" s="6"/>
      <c r="Q99" s="6"/>
      <c r="R99" s="6"/>
      <c r="S99" s="6"/>
    </row>
    <row r="100" spans="3:19" x14ac:dyDescent="0.45">
      <c r="C100" s="6"/>
      <c r="D100" s="6"/>
      <c r="E100" s="6"/>
      <c r="F100" s="6"/>
      <c r="G100" s="6"/>
      <c r="H100" s="6"/>
      <c r="I100" s="6"/>
      <c r="J100" s="6"/>
      <c r="K100" s="6"/>
      <c r="L100" s="6"/>
      <c r="M100" s="6"/>
      <c r="N100" s="6"/>
      <c r="O100" s="6"/>
      <c r="P100" s="6"/>
      <c r="Q100" s="6"/>
      <c r="R100" s="6"/>
      <c r="S100" s="6"/>
    </row>
    <row r="101" spans="3:19" x14ac:dyDescent="0.45">
      <c r="C101" s="6"/>
      <c r="D101" s="6"/>
      <c r="E101" s="6"/>
      <c r="F101" s="6"/>
      <c r="G101" s="6"/>
      <c r="H101" s="6"/>
      <c r="I101" s="6"/>
      <c r="J101" s="6"/>
      <c r="K101" s="6"/>
      <c r="L101" s="6"/>
      <c r="M101" s="6"/>
      <c r="N101" s="6"/>
      <c r="O101" s="6"/>
      <c r="P101" s="6"/>
      <c r="Q101" s="6"/>
      <c r="R101" s="6"/>
      <c r="S101" s="6"/>
    </row>
    <row r="102" spans="3:19" x14ac:dyDescent="0.45">
      <c r="C102" s="6"/>
      <c r="D102" s="6"/>
      <c r="E102" s="6"/>
      <c r="F102" s="6"/>
      <c r="G102" s="6"/>
      <c r="H102" s="6"/>
      <c r="I102" s="6"/>
      <c r="J102" s="6"/>
      <c r="K102" s="6"/>
      <c r="L102" s="6"/>
      <c r="M102" s="6"/>
      <c r="N102" s="6"/>
      <c r="O102" s="6"/>
      <c r="P102" s="6"/>
      <c r="Q102" s="6"/>
      <c r="R102" s="6"/>
      <c r="S102" s="6"/>
    </row>
    <row r="103" spans="3:19" x14ac:dyDescent="0.45">
      <c r="C103" s="6"/>
      <c r="D103" s="6"/>
      <c r="E103" s="6"/>
      <c r="F103" s="6"/>
      <c r="G103" s="6"/>
      <c r="H103" s="6"/>
      <c r="I103" s="6"/>
      <c r="J103" s="6"/>
      <c r="K103" s="6"/>
      <c r="L103" s="6"/>
      <c r="M103" s="6"/>
      <c r="N103" s="6"/>
      <c r="O103" s="6"/>
      <c r="P103" s="6"/>
      <c r="Q103" s="6"/>
      <c r="R103" s="6"/>
      <c r="S103" s="6"/>
    </row>
    <row r="104" spans="3:19" x14ac:dyDescent="0.45">
      <c r="C104" s="6"/>
      <c r="D104" s="6"/>
      <c r="E104" s="6"/>
      <c r="F104" s="6"/>
      <c r="G104" s="6"/>
      <c r="H104" s="6"/>
      <c r="I104" s="6"/>
      <c r="J104" s="6"/>
      <c r="K104" s="6"/>
      <c r="L104" s="6"/>
      <c r="M104" s="6"/>
      <c r="N104" s="6"/>
      <c r="O104" s="6"/>
      <c r="P104" s="6"/>
      <c r="Q104" s="6"/>
      <c r="R104" s="6"/>
      <c r="S104" s="6"/>
    </row>
    <row r="105" spans="3:19" x14ac:dyDescent="0.45">
      <c r="C105" s="6"/>
      <c r="D105" s="6"/>
      <c r="E105" s="6"/>
      <c r="F105" s="6"/>
      <c r="G105" s="6"/>
      <c r="H105" s="6"/>
      <c r="I105" s="6"/>
      <c r="J105" s="6"/>
      <c r="K105" s="6"/>
      <c r="L105" s="6"/>
      <c r="M105" s="6"/>
      <c r="N105" s="6"/>
      <c r="O105" s="6"/>
      <c r="P105" s="6"/>
      <c r="Q105" s="6"/>
      <c r="R105" s="6"/>
      <c r="S105" s="6"/>
    </row>
    <row r="106" spans="3:19" x14ac:dyDescent="0.45">
      <c r="C106" s="6"/>
      <c r="D106" s="6"/>
      <c r="E106" s="6"/>
      <c r="F106" s="6"/>
      <c r="G106" s="6"/>
      <c r="H106" s="6"/>
      <c r="I106" s="6"/>
      <c r="J106" s="6"/>
      <c r="K106" s="6"/>
      <c r="L106" s="6"/>
      <c r="M106" s="6"/>
      <c r="N106" s="6"/>
      <c r="O106" s="6"/>
      <c r="P106" s="6"/>
      <c r="Q106" s="6"/>
      <c r="R106" s="6"/>
      <c r="S106" s="6"/>
    </row>
    <row r="107" spans="3:19" x14ac:dyDescent="0.45">
      <c r="C107" s="6"/>
      <c r="D107" s="6"/>
      <c r="E107" s="6"/>
      <c r="F107" s="6"/>
      <c r="G107" s="6"/>
      <c r="H107" s="6"/>
      <c r="I107" s="6"/>
      <c r="J107" s="6"/>
      <c r="K107" s="6"/>
      <c r="L107" s="6"/>
      <c r="M107" s="6"/>
      <c r="N107" s="6"/>
      <c r="O107" s="6"/>
      <c r="P107" s="6"/>
      <c r="Q107" s="6"/>
      <c r="R107" s="6"/>
      <c r="S107" s="6"/>
    </row>
    <row r="108" spans="3:19" x14ac:dyDescent="0.45">
      <c r="C108" s="6"/>
      <c r="D108" s="6"/>
      <c r="E108" s="6"/>
      <c r="F108" s="6"/>
      <c r="G108" s="6"/>
      <c r="H108" s="6"/>
      <c r="I108" s="6"/>
      <c r="J108" s="6"/>
      <c r="K108" s="6"/>
      <c r="L108" s="6"/>
      <c r="M108" s="6"/>
      <c r="N108" s="6"/>
      <c r="O108" s="6"/>
      <c r="P108" s="6"/>
      <c r="Q108" s="6"/>
      <c r="R108" s="6"/>
      <c r="S108" s="6"/>
    </row>
    <row r="109" spans="3:19" x14ac:dyDescent="0.45">
      <c r="C109" s="6"/>
      <c r="D109" s="6"/>
      <c r="E109" s="6"/>
      <c r="F109" s="6"/>
      <c r="G109" s="6"/>
      <c r="H109" s="6"/>
      <c r="I109" s="6"/>
      <c r="J109" s="6"/>
      <c r="K109" s="6"/>
      <c r="L109" s="6"/>
      <c r="M109" s="6"/>
      <c r="N109" s="6"/>
      <c r="O109" s="6"/>
      <c r="P109" s="6"/>
      <c r="Q109" s="6"/>
      <c r="R109" s="6"/>
      <c r="S109" s="6"/>
    </row>
    <row r="110" spans="3:19" x14ac:dyDescent="0.45">
      <c r="C110" s="6"/>
      <c r="D110" s="6"/>
      <c r="E110" s="6"/>
      <c r="F110" s="6"/>
      <c r="G110" s="6"/>
      <c r="H110" s="6"/>
      <c r="I110" s="6"/>
      <c r="J110" s="6"/>
      <c r="K110" s="6"/>
      <c r="L110" s="6"/>
      <c r="M110" s="6"/>
      <c r="N110" s="6"/>
      <c r="O110" s="6"/>
      <c r="P110" s="6"/>
      <c r="Q110" s="6"/>
      <c r="R110" s="6"/>
      <c r="S110" s="6"/>
    </row>
    <row r="111" spans="3:19" x14ac:dyDescent="0.45">
      <c r="C111" s="6"/>
      <c r="D111" s="6"/>
      <c r="E111" s="6"/>
      <c r="F111" s="6"/>
      <c r="G111" s="6"/>
      <c r="H111" s="6"/>
      <c r="I111" s="6"/>
      <c r="J111" s="6"/>
      <c r="K111" s="6"/>
      <c r="L111" s="6"/>
      <c r="M111" s="6"/>
      <c r="N111" s="6"/>
      <c r="O111" s="6"/>
      <c r="P111" s="6"/>
      <c r="Q111" s="6"/>
      <c r="R111" s="6"/>
      <c r="S111" s="6"/>
    </row>
    <row r="112" spans="3:19" x14ac:dyDescent="0.45">
      <c r="C112" s="6"/>
      <c r="D112" s="6"/>
      <c r="E112" s="6"/>
      <c r="F112" s="6"/>
      <c r="G112" s="6"/>
      <c r="H112" s="6"/>
      <c r="I112" s="6"/>
      <c r="J112" s="6"/>
      <c r="K112" s="6"/>
      <c r="L112" s="6"/>
      <c r="M112" s="6"/>
      <c r="N112" s="6"/>
      <c r="O112" s="6"/>
      <c r="P112" s="6"/>
      <c r="Q112" s="6"/>
      <c r="R112" s="6"/>
      <c r="S112" s="6"/>
    </row>
    <row r="113" spans="3:19" x14ac:dyDescent="0.45">
      <c r="C113" s="6"/>
      <c r="D113" s="6"/>
      <c r="E113" s="6"/>
      <c r="F113" s="6"/>
      <c r="G113" s="6"/>
      <c r="H113" s="6"/>
      <c r="I113" s="6"/>
      <c r="J113" s="6"/>
      <c r="K113" s="6"/>
      <c r="L113" s="6"/>
      <c r="M113" s="6"/>
      <c r="N113" s="6"/>
      <c r="O113" s="6"/>
      <c r="P113" s="6"/>
      <c r="Q113" s="6"/>
      <c r="R113" s="6"/>
      <c r="S113" s="6"/>
    </row>
    <row r="114" spans="3:19" x14ac:dyDescent="0.45">
      <c r="C114" s="6"/>
      <c r="D114" s="6"/>
      <c r="E114" s="6"/>
      <c r="F114" s="6"/>
      <c r="G114" s="6"/>
      <c r="H114" s="6"/>
      <c r="I114" s="6"/>
      <c r="J114" s="6"/>
      <c r="K114" s="6"/>
      <c r="L114" s="6"/>
      <c r="M114" s="6"/>
      <c r="N114" s="6"/>
      <c r="O114" s="6"/>
      <c r="P114" s="6"/>
      <c r="Q114" s="6"/>
      <c r="R114" s="6"/>
      <c r="S114" s="6"/>
    </row>
    <row r="115" spans="3:19" x14ac:dyDescent="0.45">
      <c r="C115" s="6"/>
      <c r="D115" s="6"/>
      <c r="E115" s="6"/>
      <c r="F115" s="6"/>
      <c r="G115" s="6"/>
      <c r="H115" s="6"/>
      <c r="I115" s="6"/>
      <c r="J115" s="6"/>
      <c r="K115" s="6"/>
      <c r="L115" s="6"/>
      <c r="M115" s="6"/>
      <c r="N115" s="6"/>
      <c r="O115" s="6"/>
      <c r="P115" s="6"/>
      <c r="Q115" s="6"/>
      <c r="R115" s="6"/>
      <c r="S115" s="6"/>
    </row>
    <row r="116" spans="3:19" x14ac:dyDescent="0.45">
      <c r="C116" s="6"/>
      <c r="D116" s="6"/>
      <c r="E116" s="6"/>
      <c r="F116" s="6"/>
      <c r="G116" s="6"/>
      <c r="H116" s="6"/>
      <c r="I116" s="6"/>
      <c r="J116" s="6"/>
      <c r="K116" s="6"/>
      <c r="L116" s="6"/>
      <c r="M116" s="6"/>
      <c r="N116" s="6"/>
      <c r="O116" s="6"/>
      <c r="P116" s="6"/>
      <c r="Q116" s="6"/>
      <c r="R116" s="6"/>
      <c r="S116" s="6"/>
    </row>
    <row r="117" spans="3:19" x14ac:dyDescent="0.45">
      <c r="C117" s="6"/>
      <c r="D117" s="6"/>
      <c r="E117" s="6"/>
      <c r="F117" s="6"/>
      <c r="G117" s="6"/>
      <c r="H117" s="6"/>
      <c r="I117" s="6"/>
      <c r="J117" s="6"/>
      <c r="K117" s="6"/>
      <c r="L117" s="6"/>
      <c r="M117" s="6"/>
      <c r="N117" s="6"/>
      <c r="O117" s="6"/>
      <c r="P117" s="6"/>
      <c r="Q117" s="6"/>
      <c r="R117" s="6"/>
      <c r="S117" s="6"/>
    </row>
    <row r="118" spans="3:19" x14ac:dyDescent="0.45">
      <c r="C118" s="6"/>
      <c r="D118" s="6"/>
      <c r="E118" s="6"/>
      <c r="F118" s="6"/>
      <c r="G118" s="6"/>
      <c r="H118" s="6"/>
      <c r="I118" s="6"/>
      <c r="J118" s="6"/>
      <c r="K118" s="6"/>
      <c r="L118" s="6"/>
      <c r="M118" s="6"/>
      <c r="N118" s="6"/>
      <c r="O118" s="6"/>
      <c r="P118" s="6"/>
      <c r="Q118" s="6"/>
      <c r="R118" s="6"/>
      <c r="S118" s="6"/>
    </row>
    <row r="119" spans="3:19" x14ac:dyDescent="0.45">
      <c r="C119" s="6"/>
      <c r="D119" s="6"/>
      <c r="E119" s="6"/>
      <c r="F119" s="6"/>
      <c r="G119" s="6"/>
      <c r="H119" s="6"/>
      <c r="I119" s="6"/>
      <c r="J119" s="6"/>
      <c r="K119" s="6"/>
      <c r="L119" s="6"/>
      <c r="M119" s="6"/>
      <c r="N119" s="6"/>
      <c r="O119" s="6"/>
      <c r="P119" s="6"/>
      <c r="Q119" s="6"/>
      <c r="R119" s="6"/>
      <c r="S119" s="6"/>
    </row>
    <row r="120" spans="3:19" x14ac:dyDescent="0.45">
      <c r="C120" s="6"/>
      <c r="D120" s="6"/>
      <c r="E120" s="6"/>
      <c r="F120" s="6"/>
      <c r="G120" s="6"/>
      <c r="H120" s="6"/>
      <c r="I120" s="6"/>
      <c r="J120" s="6"/>
      <c r="K120" s="6"/>
      <c r="L120" s="6"/>
      <c r="M120" s="6"/>
      <c r="N120" s="6"/>
      <c r="O120" s="6"/>
      <c r="P120" s="6"/>
      <c r="Q120" s="6"/>
      <c r="R120" s="6"/>
      <c r="S120" s="6"/>
    </row>
    <row r="121" spans="3:19" x14ac:dyDescent="0.45">
      <c r="C121" s="6"/>
      <c r="D121" s="6"/>
      <c r="E121" s="6"/>
      <c r="F121" s="6"/>
      <c r="G121" s="6"/>
      <c r="H121" s="6"/>
      <c r="I121" s="6"/>
      <c r="J121" s="6"/>
      <c r="K121" s="6"/>
      <c r="L121" s="6"/>
      <c r="M121" s="6"/>
      <c r="N121" s="6"/>
      <c r="O121" s="6"/>
      <c r="P121" s="6"/>
      <c r="Q121" s="6"/>
      <c r="R121" s="6"/>
      <c r="S121" s="6"/>
    </row>
    <row r="122" spans="3:19" x14ac:dyDescent="0.45">
      <c r="C122" s="6"/>
      <c r="D122" s="6"/>
      <c r="E122" s="6"/>
      <c r="F122" s="6"/>
      <c r="G122" s="6"/>
      <c r="H122" s="6"/>
      <c r="I122" s="6"/>
      <c r="J122" s="6"/>
      <c r="K122" s="6"/>
      <c r="L122" s="6"/>
      <c r="M122" s="6"/>
      <c r="N122" s="6"/>
      <c r="O122" s="6"/>
      <c r="P122" s="6"/>
      <c r="Q122" s="6"/>
      <c r="R122" s="6"/>
      <c r="S122" s="6"/>
    </row>
    <row r="123" spans="3:19" x14ac:dyDescent="0.45">
      <c r="C123" s="6"/>
      <c r="D123" s="6"/>
      <c r="E123" s="6"/>
      <c r="F123" s="6"/>
      <c r="G123" s="6"/>
      <c r="H123" s="6"/>
      <c r="I123" s="6"/>
      <c r="J123" s="6"/>
      <c r="K123" s="6"/>
      <c r="L123" s="6"/>
      <c r="M123" s="6"/>
      <c r="N123" s="6"/>
      <c r="O123" s="6"/>
      <c r="P123" s="6"/>
      <c r="Q123" s="6"/>
      <c r="R123" s="6"/>
      <c r="S123" s="6"/>
    </row>
    <row r="124" spans="3:19" x14ac:dyDescent="0.45">
      <c r="C124" s="6"/>
      <c r="D124" s="6"/>
      <c r="E124" s="6"/>
      <c r="F124" s="6"/>
      <c r="G124" s="6"/>
      <c r="H124" s="6"/>
      <c r="I124" s="6"/>
      <c r="J124" s="6"/>
      <c r="K124" s="6"/>
      <c r="L124" s="6"/>
      <c r="M124" s="6"/>
      <c r="N124" s="6"/>
      <c r="O124" s="6"/>
      <c r="P124" s="6"/>
      <c r="Q124" s="6"/>
      <c r="R124" s="6"/>
      <c r="S124" s="6"/>
    </row>
    <row r="125" spans="3:19" x14ac:dyDescent="0.45">
      <c r="C125" s="6"/>
      <c r="D125" s="6"/>
      <c r="E125" s="6"/>
      <c r="F125" s="6"/>
      <c r="G125" s="6"/>
      <c r="H125" s="6"/>
      <c r="I125" s="6"/>
      <c r="J125" s="6"/>
      <c r="K125" s="6"/>
      <c r="L125" s="6"/>
      <c r="M125" s="6"/>
      <c r="N125" s="6"/>
      <c r="O125" s="6"/>
      <c r="P125" s="6"/>
      <c r="Q125" s="6"/>
      <c r="R125" s="6"/>
      <c r="S125" s="6"/>
    </row>
    <row r="126" spans="3:19" x14ac:dyDescent="0.45">
      <c r="C126" s="6"/>
      <c r="D126" s="6"/>
      <c r="E126" s="6"/>
      <c r="F126" s="6"/>
      <c r="G126" s="6"/>
      <c r="H126" s="6"/>
      <c r="I126" s="6"/>
      <c r="J126" s="6"/>
      <c r="K126" s="6"/>
      <c r="L126" s="6"/>
      <c r="M126" s="6"/>
      <c r="N126" s="6"/>
      <c r="O126" s="6"/>
      <c r="P126" s="6"/>
      <c r="Q126" s="6"/>
      <c r="R126" s="6"/>
      <c r="S126" s="6"/>
    </row>
  </sheetData>
  <pageMargins left="0.7" right="0.7" top="0.75" bottom="0.75" header="0.3" footer="0.3"/>
  <pageSetup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235561-C84E-4DBD-BE25-91EBB2620EC7}">
  <dimension ref="A1:G53"/>
  <sheetViews>
    <sheetView topLeftCell="A37" workbookViewId="0">
      <selection activeCell="B46" sqref="B46"/>
    </sheetView>
  </sheetViews>
  <sheetFormatPr defaultRowHeight="14.25" x14ac:dyDescent="0.45"/>
  <cols>
    <col min="3" max="3" width="17.59765625" customWidth="1"/>
  </cols>
  <sheetData>
    <row r="1" spans="1:7" x14ac:dyDescent="0.45">
      <c r="A1" t="s">
        <v>87</v>
      </c>
      <c r="B1" t="s">
        <v>88</v>
      </c>
      <c r="C1" t="s">
        <v>93</v>
      </c>
      <c r="D1" t="s">
        <v>131</v>
      </c>
      <c r="E1" t="s">
        <v>132</v>
      </c>
      <c r="F1" t="s">
        <v>133</v>
      </c>
      <c r="G1" t="s">
        <v>134</v>
      </c>
    </row>
    <row r="2" spans="1:7" x14ac:dyDescent="0.45">
      <c r="A2" t="s">
        <v>151</v>
      </c>
      <c r="B2" t="s">
        <v>89</v>
      </c>
      <c r="C2" t="s">
        <v>94</v>
      </c>
      <c r="D2" s="6">
        <v>1</v>
      </c>
      <c r="E2" s="6">
        <v>1</v>
      </c>
      <c r="F2" s="6">
        <v>1</v>
      </c>
      <c r="G2" s="6">
        <v>0.99806076288223267</v>
      </c>
    </row>
    <row r="3" spans="1:7" x14ac:dyDescent="0.45">
      <c r="A3" t="s">
        <v>151</v>
      </c>
      <c r="B3" t="s">
        <v>89</v>
      </c>
      <c r="C3" t="s">
        <v>95</v>
      </c>
      <c r="D3" s="6">
        <v>1</v>
      </c>
      <c r="E3" s="6">
        <v>1</v>
      </c>
      <c r="F3" s="6">
        <v>0.99976295232772827</v>
      </c>
      <c r="G3" s="6">
        <v>0.99843257665634155</v>
      </c>
    </row>
    <row r="4" spans="1:7" x14ac:dyDescent="0.45">
      <c r="A4" t="s">
        <v>151</v>
      </c>
      <c r="B4" t="s">
        <v>90</v>
      </c>
      <c r="C4" t="s">
        <v>96</v>
      </c>
      <c r="D4" s="6">
        <v>1</v>
      </c>
      <c r="E4" s="6">
        <v>1</v>
      </c>
      <c r="F4" s="6">
        <v>1</v>
      </c>
      <c r="G4" s="6">
        <v>0.99702912569046021</v>
      </c>
    </row>
    <row r="5" spans="1:7" x14ac:dyDescent="0.45">
      <c r="A5" t="s">
        <v>151</v>
      </c>
      <c r="B5" t="s">
        <v>90</v>
      </c>
      <c r="C5" t="s">
        <v>97</v>
      </c>
      <c r="D5" s="6">
        <v>1</v>
      </c>
      <c r="E5" s="6">
        <v>1</v>
      </c>
      <c r="F5" s="6">
        <v>0.99968302249908447</v>
      </c>
      <c r="G5" s="6">
        <v>0.99781060218811035</v>
      </c>
    </row>
    <row r="6" spans="1:7" x14ac:dyDescent="0.45">
      <c r="A6" t="s">
        <v>151</v>
      </c>
      <c r="B6" t="s">
        <v>90</v>
      </c>
      <c r="C6" t="s">
        <v>155</v>
      </c>
      <c r="D6" s="6">
        <v>1</v>
      </c>
      <c r="E6" s="6">
        <v>1</v>
      </c>
      <c r="F6" s="6">
        <v>1</v>
      </c>
      <c r="G6" s="6">
        <v>0.99953180551528931</v>
      </c>
    </row>
    <row r="7" spans="1:7" x14ac:dyDescent="0.45">
      <c r="A7" t="s">
        <v>151</v>
      </c>
      <c r="B7" t="s">
        <v>91</v>
      </c>
      <c r="C7" t="s">
        <v>135</v>
      </c>
      <c r="D7" s="6">
        <v>1</v>
      </c>
      <c r="E7" s="6">
        <v>1</v>
      </c>
      <c r="F7" s="6">
        <v>1</v>
      </c>
      <c r="G7" s="6">
        <v>0.98353910446166992</v>
      </c>
    </row>
    <row r="8" spans="1:7" x14ac:dyDescent="0.45">
      <c r="A8" t="s">
        <v>151</v>
      </c>
      <c r="B8" t="s">
        <v>91</v>
      </c>
      <c r="C8" t="s">
        <v>136</v>
      </c>
      <c r="D8" s="6">
        <v>1</v>
      </c>
      <c r="E8" s="6">
        <v>1</v>
      </c>
      <c r="F8" s="6">
        <v>1</v>
      </c>
      <c r="G8" s="6">
        <v>1</v>
      </c>
    </row>
    <row r="9" spans="1:7" x14ac:dyDescent="0.45">
      <c r="A9" t="s">
        <v>151</v>
      </c>
      <c r="B9" t="s">
        <v>91</v>
      </c>
      <c r="C9" t="s">
        <v>99</v>
      </c>
      <c r="D9" s="6">
        <v>1</v>
      </c>
      <c r="E9" s="6">
        <v>1</v>
      </c>
      <c r="F9" s="6">
        <v>1</v>
      </c>
      <c r="G9" s="6">
        <v>1</v>
      </c>
    </row>
    <row r="10" spans="1:7" x14ac:dyDescent="0.45">
      <c r="A10" t="s">
        <v>151</v>
      </c>
      <c r="B10" t="s">
        <v>91</v>
      </c>
      <c r="C10" t="s">
        <v>100</v>
      </c>
      <c r="D10" s="6">
        <v>1</v>
      </c>
      <c r="E10" s="6">
        <v>1</v>
      </c>
      <c r="F10" s="6">
        <v>1</v>
      </c>
      <c r="G10" s="6">
        <v>1</v>
      </c>
    </row>
    <row r="11" spans="1:7" x14ac:dyDescent="0.45">
      <c r="A11" t="s">
        <v>151</v>
      </c>
      <c r="B11" t="s">
        <v>91</v>
      </c>
      <c r="C11" t="s">
        <v>101</v>
      </c>
      <c r="D11" s="6">
        <v>1</v>
      </c>
      <c r="E11" s="6">
        <v>1</v>
      </c>
      <c r="F11" s="6">
        <v>1</v>
      </c>
      <c r="G11" s="6">
        <v>1</v>
      </c>
    </row>
    <row r="12" spans="1:7" x14ac:dyDescent="0.45">
      <c r="A12" t="s">
        <v>151</v>
      </c>
      <c r="B12" t="s">
        <v>91</v>
      </c>
      <c r="C12" t="s">
        <v>102</v>
      </c>
      <c r="D12" s="6">
        <v>1</v>
      </c>
      <c r="E12" s="6">
        <v>1</v>
      </c>
      <c r="F12" s="6">
        <v>1</v>
      </c>
      <c r="G12" s="6">
        <v>1</v>
      </c>
    </row>
    <row r="13" spans="1:7" x14ac:dyDescent="0.45">
      <c r="A13" t="s">
        <v>151</v>
      </c>
      <c r="B13" t="s">
        <v>91</v>
      </c>
      <c r="C13" t="s">
        <v>103</v>
      </c>
      <c r="D13" s="6">
        <v>1</v>
      </c>
      <c r="E13" s="6">
        <v>1</v>
      </c>
      <c r="F13" s="6">
        <v>1</v>
      </c>
      <c r="G13" s="6">
        <v>1</v>
      </c>
    </row>
    <row r="14" spans="1:7" x14ac:dyDescent="0.45">
      <c r="A14" t="s">
        <v>151</v>
      </c>
      <c r="B14" t="s">
        <v>91</v>
      </c>
      <c r="C14" t="s">
        <v>137</v>
      </c>
      <c r="D14" s="6">
        <v>1</v>
      </c>
      <c r="E14" s="6">
        <v>1</v>
      </c>
      <c r="F14" s="6">
        <v>1</v>
      </c>
      <c r="G14" s="6">
        <v>1</v>
      </c>
    </row>
    <row r="15" spans="1:7" x14ac:dyDescent="0.45">
      <c r="A15" t="s">
        <v>151</v>
      </c>
      <c r="B15" t="s">
        <v>91</v>
      </c>
      <c r="C15" t="s">
        <v>104</v>
      </c>
      <c r="D15" s="6">
        <v>1</v>
      </c>
      <c r="E15" s="6">
        <v>1</v>
      </c>
      <c r="F15" s="6">
        <v>1</v>
      </c>
      <c r="G15" s="6">
        <v>1</v>
      </c>
    </row>
    <row r="16" spans="1:7" x14ac:dyDescent="0.45">
      <c r="A16" t="s">
        <v>151</v>
      </c>
      <c r="B16" t="s">
        <v>91</v>
      </c>
      <c r="C16" t="s">
        <v>105</v>
      </c>
      <c r="D16" s="6">
        <v>1</v>
      </c>
      <c r="E16" s="6">
        <v>1</v>
      </c>
      <c r="F16" s="6">
        <v>1</v>
      </c>
      <c r="G16" s="6">
        <v>1</v>
      </c>
    </row>
    <row r="17" spans="1:7" x14ac:dyDescent="0.45">
      <c r="A17" t="s">
        <v>151</v>
      </c>
      <c r="B17" t="s">
        <v>91</v>
      </c>
      <c r="C17" t="s">
        <v>138</v>
      </c>
      <c r="D17" s="6">
        <v>1</v>
      </c>
      <c r="E17" s="6">
        <v>1</v>
      </c>
      <c r="F17" s="6">
        <v>1</v>
      </c>
      <c r="G17" s="6">
        <v>1</v>
      </c>
    </row>
    <row r="18" spans="1:7" x14ac:dyDescent="0.45">
      <c r="A18" t="s">
        <v>151</v>
      </c>
      <c r="B18" t="s">
        <v>91</v>
      </c>
      <c r="C18" t="s">
        <v>139</v>
      </c>
      <c r="D18" s="6">
        <v>1</v>
      </c>
      <c r="E18" s="6">
        <v>1</v>
      </c>
      <c r="F18" s="6">
        <v>1</v>
      </c>
      <c r="G18" s="6">
        <v>1</v>
      </c>
    </row>
    <row r="19" spans="1:7" x14ac:dyDescent="0.45">
      <c r="A19" t="s">
        <v>151</v>
      </c>
      <c r="B19" t="s">
        <v>91</v>
      </c>
      <c r="C19" t="s">
        <v>107</v>
      </c>
      <c r="D19" s="6">
        <v>1</v>
      </c>
      <c r="E19" s="6">
        <v>1</v>
      </c>
      <c r="F19" s="6">
        <v>1</v>
      </c>
      <c r="G19" s="6">
        <v>0.99646645784378052</v>
      </c>
    </row>
    <row r="20" spans="1:7" x14ac:dyDescent="0.45">
      <c r="A20" t="s">
        <v>151</v>
      </c>
      <c r="B20" t="s">
        <v>91</v>
      </c>
      <c r="C20" t="s">
        <v>108</v>
      </c>
      <c r="D20" s="6">
        <v>1</v>
      </c>
      <c r="E20" s="6">
        <v>1</v>
      </c>
      <c r="F20" s="6">
        <v>1</v>
      </c>
      <c r="G20" s="6">
        <v>0.99530518054962158</v>
      </c>
    </row>
    <row r="21" spans="1:7" x14ac:dyDescent="0.45">
      <c r="A21" t="s">
        <v>151</v>
      </c>
      <c r="B21" t="s">
        <v>91</v>
      </c>
      <c r="C21" t="s">
        <v>109</v>
      </c>
      <c r="D21" s="6">
        <v>1</v>
      </c>
      <c r="E21" s="6">
        <v>1</v>
      </c>
      <c r="F21" s="6">
        <v>0.99775278568267822</v>
      </c>
      <c r="G21" s="6">
        <v>0.98775511980056763</v>
      </c>
    </row>
    <row r="22" spans="1:7" x14ac:dyDescent="0.45">
      <c r="A22" t="s">
        <v>151</v>
      </c>
      <c r="B22" t="s">
        <v>91</v>
      </c>
      <c r="C22" t="s">
        <v>110</v>
      </c>
      <c r="D22" s="6">
        <v>1</v>
      </c>
      <c r="E22" s="6">
        <v>1</v>
      </c>
      <c r="F22" s="6">
        <v>1</v>
      </c>
      <c r="G22" s="6">
        <v>1</v>
      </c>
    </row>
    <row r="23" spans="1:7" x14ac:dyDescent="0.45">
      <c r="A23" t="s">
        <v>151</v>
      </c>
      <c r="B23" t="s">
        <v>91</v>
      </c>
      <c r="C23" t="s">
        <v>111</v>
      </c>
      <c r="D23" s="6">
        <v>1</v>
      </c>
      <c r="E23" s="6">
        <v>1</v>
      </c>
      <c r="F23" s="6">
        <v>1</v>
      </c>
      <c r="G23" s="6">
        <v>1</v>
      </c>
    </row>
    <row r="24" spans="1:7" x14ac:dyDescent="0.45">
      <c r="A24" t="s">
        <v>151</v>
      </c>
      <c r="B24" t="s">
        <v>91</v>
      </c>
      <c r="C24" t="s">
        <v>140</v>
      </c>
      <c r="D24" s="6">
        <v>1</v>
      </c>
      <c r="E24" s="6">
        <v>1</v>
      </c>
      <c r="F24" s="6">
        <v>1</v>
      </c>
      <c r="G24" s="6">
        <v>0.99616855382919312</v>
      </c>
    </row>
    <row r="25" spans="1:7" x14ac:dyDescent="0.45">
      <c r="A25" t="s">
        <v>151</v>
      </c>
      <c r="B25" t="s">
        <v>91</v>
      </c>
      <c r="C25" t="s">
        <v>112</v>
      </c>
      <c r="D25" s="6">
        <v>1</v>
      </c>
      <c r="E25" s="6">
        <v>1</v>
      </c>
      <c r="F25" s="6">
        <v>1</v>
      </c>
      <c r="G25" s="6">
        <v>1</v>
      </c>
    </row>
    <row r="26" spans="1:7" x14ac:dyDescent="0.45">
      <c r="A26" t="s">
        <v>151</v>
      </c>
      <c r="B26" t="s">
        <v>91</v>
      </c>
      <c r="C26" t="s">
        <v>141</v>
      </c>
      <c r="D26" s="6">
        <v>1</v>
      </c>
      <c r="E26" s="6">
        <v>1</v>
      </c>
      <c r="F26" s="6">
        <v>1</v>
      </c>
      <c r="G26" s="6">
        <v>1</v>
      </c>
    </row>
    <row r="27" spans="1:7" x14ac:dyDescent="0.45">
      <c r="A27" t="s">
        <v>151</v>
      </c>
      <c r="B27" t="s">
        <v>91</v>
      </c>
      <c r="C27" t="s">
        <v>98</v>
      </c>
      <c r="D27" s="6">
        <v>1</v>
      </c>
      <c r="E27" s="6">
        <v>1</v>
      </c>
      <c r="F27" s="6">
        <v>1</v>
      </c>
      <c r="G27" s="6">
        <v>1</v>
      </c>
    </row>
    <row r="28" spans="1:7" x14ac:dyDescent="0.45">
      <c r="A28" t="s">
        <v>151</v>
      </c>
      <c r="B28" t="s">
        <v>91</v>
      </c>
      <c r="C28" t="s">
        <v>113</v>
      </c>
      <c r="D28" s="6">
        <v>1</v>
      </c>
      <c r="E28" s="6">
        <v>1</v>
      </c>
      <c r="F28" s="6">
        <v>1</v>
      </c>
      <c r="G28" s="6">
        <v>1</v>
      </c>
    </row>
    <row r="29" spans="1:7" x14ac:dyDescent="0.45">
      <c r="A29" t="s">
        <v>151</v>
      </c>
      <c r="B29" t="s">
        <v>91</v>
      </c>
      <c r="C29" t="s">
        <v>114</v>
      </c>
      <c r="D29" s="6">
        <v>1</v>
      </c>
      <c r="E29" s="6">
        <v>1</v>
      </c>
      <c r="F29" s="6">
        <v>1</v>
      </c>
      <c r="G29" s="6">
        <v>1</v>
      </c>
    </row>
    <row r="30" spans="1:7" x14ac:dyDescent="0.45">
      <c r="A30" t="s">
        <v>151</v>
      </c>
      <c r="B30" t="s">
        <v>91</v>
      </c>
      <c r="C30" t="s">
        <v>115</v>
      </c>
      <c r="D30" s="6">
        <v>1</v>
      </c>
      <c r="E30" s="6">
        <v>1</v>
      </c>
      <c r="F30" s="6">
        <v>1</v>
      </c>
      <c r="G30" s="6">
        <v>1</v>
      </c>
    </row>
    <row r="31" spans="1:7" x14ac:dyDescent="0.45">
      <c r="A31" t="s">
        <v>151</v>
      </c>
      <c r="B31" t="s">
        <v>92</v>
      </c>
      <c r="C31" t="s">
        <v>116</v>
      </c>
      <c r="D31" s="6">
        <v>1</v>
      </c>
      <c r="E31" s="6">
        <v>1</v>
      </c>
      <c r="F31" s="6">
        <v>1</v>
      </c>
      <c r="G31" s="6">
        <v>0.99726778268814087</v>
      </c>
    </row>
    <row r="32" spans="1:7" x14ac:dyDescent="0.45">
      <c r="A32" t="s">
        <v>151</v>
      </c>
      <c r="B32" t="s">
        <v>92</v>
      </c>
      <c r="C32" t="s">
        <v>117</v>
      </c>
      <c r="D32" s="6">
        <v>1</v>
      </c>
      <c r="E32" s="6">
        <v>1</v>
      </c>
      <c r="F32" s="6">
        <v>1</v>
      </c>
      <c r="G32" s="6">
        <v>1</v>
      </c>
    </row>
    <row r="33" spans="1:7" x14ac:dyDescent="0.45">
      <c r="A33" t="s">
        <v>151</v>
      </c>
      <c r="B33" t="s">
        <v>92</v>
      </c>
      <c r="C33" t="s">
        <v>118</v>
      </c>
      <c r="D33" s="6">
        <v>1</v>
      </c>
      <c r="E33" s="6">
        <v>1</v>
      </c>
      <c r="F33" s="6">
        <v>1</v>
      </c>
      <c r="G33" s="6"/>
    </row>
    <row r="34" spans="1:7" x14ac:dyDescent="0.45">
      <c r="A34" t="s">
        <v>151</v>
      </c>
      <c r="B34" t="s">
        <v>92</v>
      </c>
      <c r="C34" t="s">
        <v>119</v>
      </c>
      <c r="D34" s="6">
        <v>1</v>
      </c>
      <c r="E34" s="6">
        <v>1</v>
      </c>
      <c r="F34" s="6">
        <v>1</v>
      </c>
      <c r="G34" s="6">
        <v>0.99834436178207397</v>
      </c>
    </row>
    <row r="35" spans="1:7" x14ac:dyDescent="0.45">
      <c r="A35" t="s">
        <v>151</v>
      </c>
      <c r="B35" t="s">
        <v>92</v>
      </c>
      <c r="C35" t="s">
        <v>120</v>
      </c>
      <c r="D35" s="6">
        <v>1</v>
      </c>
      <c r="E35" s="6">
        <v>1</v>
      </c>
      <c r="F35" s="6">
        <v>1</v>
      </c>
      <c r="G35" s="6">
        <v>0.99676376581192017</v>
      </c>
    </row>
    <row r="36" spans="1:7" x14ac:dyDescent="0.45">
      <c r="A36" t="s">
        <v>151</v>
      </c>
      <c r="B36" t="s">
        <v>92</v>
      </c>
      <c r="C36" t="s">
        <v>121</v>
      </c>
      <c r="D36" s="6">
        <v>1</v>
      </c>
      <c r="E36" s="6">
        <v>1</v>
      </c>
      <c r="F36" s="6">
        <v>1</v>
      </c>
      <c r="G36" s="6"/>
    </row>
    <row r="37" spans="1:7" x14ac:dyDescent="0.45">
      <c r="A37" t="s">
        <v>151</v>
      </c>
      <c r="B37" t="s">
        <v>92</v>
      </c>
      <c r="C37" t="s">
        <v>122</v>
      </c>
      <c r="D37" s="6">
        <v>1</v>
      </c>
      <c r="E37" s="6">
        <v>1</v>
      </c>
      <c r="F37" s="6">
        <v>1</v>
      </c>
      <c r="G37" s="6"/>
    </row>
    <row r="38" spans="1:7" x14ac:dyDescent="0.45">
      <c r="A38" t="s">
        <v>151</v>
      </c>
      <c r="B38" t="s">
        <v>92</v>
      </c>
      <c r="C38" t="s">
        <v>123</v>
      </c>
      <c r="D38" s="6">
        <v>1</v>
      </c>
      <c r="E38" s="6">
        <v>1</v>
      </c>
      <c r="F38" s="6">
        <v>1</v>
      </c>
      <c r="G38" s="6">
        <v>0.99790358543395996</v>
      </c>
    </row>
    <row r="39" spans="1:7" x14ac:dyDescent="0.45">
      <c r="A39" t="s">
        <v>151</v>
      </c>
      <c r="B39" t="s">
        <v>92</v>
      </c>
      <c r="C39" t="s">
        <v>124</v>
      </c>
      <c r="D39" s="6">
        <v>1</v>
      </c>
      <c r="E39" s="6">
        <v>1</v>
      </c>
      <c r="F39" s="6">
        <v>1</v>
      </c>
      <c r="G39" s="6">
        <v>1</v>
      </c>
    </row>
    <row r="40" spans="1:7" x14ac:dyDescent="0.45">
      <c r="A40" t="s">
        <v>151</v>
      </c>
      <c r="B40" t="s">
        <v>92</v>
      </c>
      <c r="C40" t="s">
        <v>125</v>
      </c>
      <c r="D40" s="6">
        <v>1</v>
      </c>
      <c r="E40" s="6">
        <v>1</v>
      </c>
      <c r="F40" s="6">
        <v>1</v>
      </c>
      <c r="G40" s="6">
        <v>0.99761903285980225</v>
      </c>
    </row>
    <row r="41" spans="1:7" x14ac:dyDescent="0.45">
      <c r="A41" t="s">
        <v>151</v>
      </c>
      <c r="B41" t="s">
        <v>92</v>
      </c>
      <c r="C41" t="s">
        <v>126</v>
      </c>
      <c r="D41" s="6">
        <v>1</v>
      </c>
      <c r="E41" s="6">
        <v>1</v>
      </c>
      <c r="F41" s="6">
        <v>1</v>
      </c>
      <c r="G41" s="6">
        <v>0.9973142147064209</v>
      </c>
    </row>
    <row r="42" spans="1:7" x14ac:dyDescent="0.45">
      <c r="A42" t="s">
        <v>151</v>
      </c>
      <c r="B42" t="s">
        <v>92</v>
      </c>
      <c r="C42" t="s">
        <v>127</v>
      </c>
      <c r="D42" s="6">
        <v>1</v>
      </c>
      <c r="E42" s="6">
        <v>1</v>
      </c>
      <c r="F42" s="6">
        <v>1</v>
      </c>
      <c r="G42" s="6"/>
    </row>
    <row r="43" spans="1:7" x14ac:dyDescent="0.45">
      <c r="A43" t="s">
        <v>151</v>
      </c>
      <c r="B43" t="s">
        <v>92</v>
      </c>
      <c r="C43" t="s">
        <v>152</v>
      </c>
      <c r="D43" s="6">
        <v>1</v>
      </c>
      <c r="E43" s="6">
        <v>1</v>
      </c>
      <c r="F43" s="6">
        <v>1</v>
      </c>
      <c r="G43" s="6">
        <v>1</v>
      </c>
    </row>
    <row r="44" spans="1:7" x14ac:dyDescent="0.45">
      <c r="A44" t="s">
        <v>151</v>
      </c>
      <c r="B44" t="s">
        <v>92</v>
      </c>
      <c r="C44" t="s">
        <v>128</v>
      </c>
      <c r="D44" s="6">
        <v>1</v>
      </c>
      <c r="E44" s="6">
        <v>1</v>
      </c>
      <c r="F44" s="6">
        <v>1</v>
      </c>
      <c r="G44" s="6"/>
    </row>
    <row r="45" spans="1:7" x14ac:dyDescent="0.45">
      <c r="A45" t="s">
        <v>151</v>
      </c>
      <c r="B45" t="s">
        <v>92</v>
      </c>
      <c r="C45" t="s">
        <v>153</v>
      </c>
      <c r="D45" s="6">
        <v>1</v>
      </c>
      <c r="E45" s="6">
        <v>1</v>
      </c>
      <c r="F45" s="6">
        <v>0.99787688255310059</v>
      </c>
      <c r="G45" s="6">
        <v>0.99787235260009766</v>
      </c>
    </row>
    <row r="46" spans="1:7" x14ac:dyDescent="0.45">
      <c r="A46" t="s">
        <v>151</v>
      </c>
      <c r="B46" t="s">
        <v>92</v>
      </c>
      <c r="C46" t="s">
        <v>129</v>
      </c>
      <c r="D46" s="6">
        <v>1</v>
      </c>
      <c r="E46" s="6">
        <v>1</v>
      </c>
      <c r="F46" s="6">
        <v>1</v>
      </c>
      <c r="G46" s="6">
        <v>1</v>
      </c>
    </row>
    <row r="47" spans="1:7" x14ac:dyDescent="0.45">
      <c r="A47" t="s">
        <v>151</v>
      </c>
      <c r="B47" t="s">
        <v>92</v>
      </c>
      <c r="C47" t="s">
        <v>154</v>
      </c>
      <c r="D47" s="6">
        <v>1</v>
      </c>
      <c r="E47" s="6">
        <v>1</v>
      </c>
      <c r="F47" s="6">
        <v>1</v>
      </c>
      <c r="G47" s="6"/>
    </row>
    <row r="48" spans="1:7" x14ac:dyDescent="0.45">
      <c r="A48" t="s">
        <v>151</v>
      </c>
      <c r="B48" t="s">
        <v>92</v>
      </c>
      <c r="C48" t="s">
        <v>130</v>
      </c>
      <c r="D48" s="6">
        <v>1</v>
      </c>
      <c r="E48" s="6">
        <v>1</v>
      </c>
      <c r="F48" s="6">
        <v>1</v>
      </c>
      <c r="G48" s="6"/>
    </row>
    <row r="49" spans="1:7" x14ac:dyDescent="0.45">
      <c r="A49" t="s">
        <v>151</v>
      </c>
      <c r="B49" t="s">
        <v>151</v>
      </c>
      <c r="C49" t="s">
        <v>151</v>
      </c>
      <c r="D49" s="6">
        <v>1</v>
      </c>
      <c r="E49" s="6">
        <v>1</v>
      </c>
      <c r="F49" s="6">
        <v>0.9999045729637146</v>
      </c>
      <c r="G49" s="6">
        <v>0.99822884798049927</v>
      </c>
    </row>
    <row r="50" spans="1:7" x14ac:dyDescent="0.45">
      <c r="D50" s="6"/>
      <c r="E50" s="6"/>
      <c r="F50" s="6"/>
      <c r="G50" s="6"/>
    </row>
    <row r="51" spans="1:7" x14ac:dyDescent="0.45">
      <c r="B51" s="9"/>
      <c r="D51" s="6"/>
      <c r="E51" s="6"/>
      <c r="F51" s="6"/>
      <c r="G51" s="6"/>
    </row>
    <row r="52" spans="1:7" x14ac:dyDescent="0.45">
      <c r="D52" s="6"/>
      <c r="E52" s="6"/>
      <c r="F52" s="6"/>
      <c r="G52" s="6"/>
    </row>
    <row r="53" spans="1:7" x14ac:dyDescent="0.45">
      <c r="B53" s="9"/>
      <c r="D53" s="6"/>
      <c r="E53" s="6"/>
      <c r="F53" s="6"/>
      <c r="G53" s="6"/>
    </row>
  </sheetData>
  <autoFilter ref="A1:G48" xr:uid="{00000000-0009-0000-0000-000014000000}"/>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21</vt:i4>
      </vt:variant>
    </vt:vector>
  </HeadingPairs>
  <TitlesOfParts>
    <vt:vector size="21" baseType="lpstr">
      <vt:lpstr>Table 1 Universe</vt:lpstr>
      <vt:lpstr>Table 2 Frame</vt:lpstr>
      <vt:lpstr>Table 3 Original Survey Design</vt:lpstr>
      <vt:lpstr>Table 4 Response Outcomes</vt:lpstr>
      <vt:lpstr>Table 5 Survey Yield Rates</vt:lpstr>
      <vt:lpstr>Table 6 Achieved Total Sample </vt:lpstr>
      <vt:lpstr>Table 7 Achieved Panel Sample</vt:lpstr>
      <vt:lpstr>Table 8 Weak Universe Estimates</vt:lpstr>
      <vt:lpstr>Table 9 Median Universe Est</vt:lpstr>
      <vt:lpstr>Table 10 Strict Universe Est</vt:lpstr>
      <vt:lpstr>Table 11 Item Response Rates</vt:lpstr>
      <vt:lpstr>universe</vt:lpstr>
      <vt:lpstr>frame fresh and panel</vt:lpstr>
      <vt:lpstr>original survey design</vt:lpstr>
      <vt:lpstr>yield calculation</vt:lpstr>
      <vt:lpstr>achieved fresh and panel</vt:lpstr>
      <vt:lpstr>achieved panel</vt:lpstr>
      <vt:lpstr>universe_strict</vt:lpstr>
      <vt:lpstr>universe_median</vt:lpstr>
      <vt:lpstr>universe_weak</vt:lpstr>
      <vt:lpstr>item response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Andrea Suzette Blake-Fough</dc:creator>
  <cp:lastModifiedBy>Nona Karalashvili</cp:lastModifiedBy>
  <dcterms:created xsi:type="dcterms:W3CDTF">2017-10-24T16:55:12Z</dcterms:created>
  <dcterms:modified xsi:type="dcterms:W3CDTF">2026-04-23T12:39:56Z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89608d83-f952-409d-b7c5-456515bbbf5a_Enabled">
    <vt:lpwstr>true</vt:lpwstr>
  </property>
  <property fmtid="{D5CDD505-2E9C-101B-9397-08002B2CF9AE}" pid="3" name="MSIP_Label_89608d83-f952-409d-b7c5-456515bbbf5a_SetDate">
    <vt:lpwstr>2026-04-23T03:26:22Z</vt:lpwstr>
  </property>
  <property fmtid="{D5CDD505-2E9C-101B-9397-08002B2CF9AE}" pid="4" name="MSIP_Label_89608d83-f952-409d-b7c5-456515bbbf5a_Method">
    <vt:lpwstr>Privileged</vt:lpwstr>
  </property>
  <property fmtid="{D5CDD505-2E9C-101B-9397-08002B2CF9AE}" pid="5" name="MSIP_Label_89608d83-f952-409d-b7c5-456515bbbf5a_Name">
    <vt:lpwstr>Public</vt:lpwstr>
  </property>
  <property fmtid="{D5CDD505-2E9C-101B-9397-08002B2CF9AE}" pid="6" name="MSIP_Label_89608d83-f952-409d-b7c5-456515bbbf5a_SiteId">
    <vt:lpwstr>31a2fec0-266b-4c67-b56e-2796d8f59c36</vt:lpwstr>
  </property>
  <property fmtid="{D5CDD505-2E9C-101B-9397-08002B2CF9AE}" pid="7" name="MSIP_Label_89608d83-f952-409d-b7c5-456515bbbf5a_ActionId">
    <vt:lpwstr>7105924e-8950-4e25-babb-f5911c35493f</vt:lpwstr>
  </property>
  <property fmtid="{D5CDD505-2E9C-101B-9397-08002B2CF9AE}" pid="8" name="MSIP_Label_89608d83-f952-409d-b7c5-456515bbbf5a_ContentBits">
    <vt:lpwstr>0</vt:lpwstr>
  </property>
  <property fmtid="{D5CDD505-2E9C-101B-9397-08002B2CF9AE}" pid="9" name="MSIP_Label_89608d83-f952-409d-b7c5-456515bbbf5a_Tag">
    <vt:lpwstr>10, 0, 1, 1</vt:lpwstr>
  </property>
</Properties>
</file>