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wonl\Documents\CGAP\CGAP-Rwanda\"/>
    </mc:Choice>
  </mc:AlternateContent>
  <bookViews>
    <workbookView xWindow="0" yWindow="0" windowWidth="24000" windowHeight="9735"/>
  </bookViews>
  <sheets>
    <sheet name="Total" sheetId="2" r:id="rId1"/>
    <sheet name="Sheet1" sheetId="3" r:id="rId2"/>
  </sheets>
  <definedNames>
    <definedName name="_xlnm._FilterDatabase" localSheetId="0" hidden="1">Total!$A$1:$K$419</definedName>
  </definedNames>
  <calcPr calcId="152511"/>
</workbook>
</file>

<file path=xl/calcChain.xml><?xml version="1.0" encoding="utf-8"?>
<calcChain xmlns="http://schemas.openxmlformats.org/spreadsheetml/2006/main">
  <c r="O4" i="2" l="1"/>
  <c r="P4" i="2"/>
  <c r="F4" i="2"/>
  <c r="M4" i="2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2" i="2"/>
  <c r="D4" i="2"/>
  <c r="L4" i="2" s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2" i="2"/>
  <c r="M5" i="2" l="1"/>
  <c r="L5" i="2"/>
  <c r="C419" i="2"/>
  <c r="H419" i="2" s="1"/>
  <c r="C418" i="2"/>
  <c r="H418" i="2" s="1"/>
  <c r="C417" i="2"/>
  <c r="H417" i="2" s="1"/>
  <c r="C416" i="2"/>
  <c r="H416" i="2" s="1"/>
  <c r="C415" i="2"/>
  <c r="H415" i="2" s="1"/>
  <c r="C414" i="2"/>
  <c r="H414" i="2" s="1"/>
  <c r="C413" i="2"/>
  <c r="H413" i="2" s="1"/>
  <c r="C412" i="2"/>
  <c r="H412" i="2" s="1"/>
  <c r="C411" i="2"/>
  <c r="H411" i="2" s="1"/>
  <c r="C410" i="2"/>
  <c r="H410" i="2" s="1"/>
  <c r="C409" i="2"/>
  <c r="H409" i="2" s="1"/>
  <c r="C408" i="2"/>
  <c r="H408" i="2" s="1"/>
  <c r="C407" i="2"/>
  <c r="H407" i="2" s="1"/>
  <c r="C406" i="2"/>
  <c r="H406" i="2" s="1"/>
  <c r="C405" i="2"/>
  <c r="H405" i="2" s="1"/>
  <c r="C404" i="2"/>
  <c r="H404" i="2" s="1"/>
  <c r="C403" i="2"/>
  <c r="H403" i="2" s="1"/>
  <c r="C402" i="2"/>
  <c r="H402" i="2" s="1"/>
  <c r="C401" i="2"/>
  <c r="H401" i="2" s="1"/>
  <c r="C400" i="2"/>
  <c r="H400" i="2" s="1"/>
  <c r="C399" i="2"/>
  <c r="H399" i="2" s="1"/>
  <c r="C398" i="2"/>
  <c r="H398" i="2" s="1"/>
  <c r="C397" i="2"/>
  <c r="H397" i="2" s="1"/>
  <c r="C396" i="2"/>
  <c r="H396" i="2" s="1"/>
  <c r="C395" i="2"/>
  <c r="H395" i="2" s="1"/>
  <c r="C394" i="2"/>
  <c r="H394" i="2" s="1"/>
  <c r="C393" i="2"/>
  <c r="H393" i="2" s="1"/>
  <c r="C392" i="2"/>
  <c r="H392" i="2" s="1"/>
  <c r="C391" i="2"/>
  <c r="H391" i="2" s="1"/>
  <c r="C390" i="2"/>
  <c r="H390" i="2" s="1"/>
  <c r="C389" i="2"/>
  <c r="H389" i="2" s="1"/>
  <c r="C388" i="2"/>
  <c r="H388" i="2" s="1"/>
  <c r="C387" i="2"/>
  <c r="H387" i="2" s="1"/>
  <c r="C386" i="2"/>
  <c r="H386" i="2" s="1"/>
  <c r="C385" i="2"/>
  <c r="H385" i="2" s="1"/>
  <c r="C384" i="2"/>
  <c r="H384" i="2" s="1"/>
  <c r="C383" i="2"/>
  <c r="H383" i="2" s="1"/>
  <c r="C382" i="2"/>
  <c r="H382" i="2" s="1"/>
  <c r="C381" i="2"/>
  <c r="H381" i="2" s="1"/>
  <c r="C380" i="2"/>
  <c r="H380" i="2" s="1"/>
  <c r="C379" i="2"/>
  <c r="H379" i="2" s="1"/>
  <c r="C378" i="2"/>
  <c r="H378" i="2" s="1"/>
  <c r="C377" i="2"/>
  <c r="H377" i="2" s="1"/>
  <c r="C376" i="2"/>
  <c r="H376" i="2" s="1"/>
  <c r="C375" i="2"/>
  <c r="H375" i="2" s="1"/>
  <c r="C374" i="2"/>
  <c r="H374" i="2" s="1"/>
  <c r="C373" i="2"/>
  <c r="H373" i="2" s="1"/>
  <c r="C372" i="2"/>
  <c r="H372" i="2" s="1"/>
  <c r="C371" i="2"/>
  <c r="H371" i="2" s="1"/>
  <c r="C370" i="2"/>
  <c r="H370" i="2" s="1"/>
  <c r="C369" i="2"/>
  <c r="H369" i="2" s="1"/>
  <c r="C368" i="2"/>
  <c r="H368" i="2" s="1"/>
  <c r="C367" i="2"/>
  <c r="H367" i="2" s="1"/>
  <c r="C366" i="2"/>
  <c r="H366" i="2" s="1"/>
  <c r="C365" i="2"/>
  <c r="H365" i="2" s="1"/>
  <c r="C364" i="2"/>
  <c r="H364" i="2" s="1"/>
  <c r="C363" i="2"/>
  <c r="H363" i="2" s="1"/>
  <c r="C362" i="2"/>
  <c r="H362" i="2" s="1"/>
  <c r="C361" i="2"/>
  <c r="H361" i="2" s="1"/>
  <c r="C360" i="2"/>
  <c r="H360" i="2" s="1"/>
  <c r="C359" i="2"/>
  <c r="H359" i="2" s="1"/>
  <c r="C358" i="2"/>
  <c r="H358" i="2" s="1"/>
  <c r="C357" i="2"/>
  <c r="H357" i="2" s="1"/>
  <c r="C356" i="2"/>
  <c r="H356" i="2" s="1"/>
  <c r="C355" i="2"/>
  <c r="H355" i="2" s="1"/>
  <c r="C354" i="2"/>
  <c r="H354" i="2" s="1"/>
  <c r="C353" i="2"/>
  <c r="H353" i="2" s="1"/>
  <c r="C352" i="2"/>
  <c r="H352" i="2" s="1"/>
  <c r="C351" i="2"/>
  <c r="H351" i="2" s="1"/>
  <c r="C350" i="2"/>
  <c r="H350" i="2" s="1"/>
  <c r="C349" i="2"/>
  <c r="H349" i="2" s="1"/>
  <c r="C348" i="2"/>
  <c r="H348" i="2" s="1"/>
  <c r="C347" i="2"/>
  <c r="H347" i="2" s="1"/>
  <c r="C346" i="2"/>
  <c r="H346" i="2" s="1"/>
  <c r="C345" i="2"/>
  <c r="H345" i="2" s="1"/>
  <c r="C344" i="2"/>
  <c r="H344" i="2" s="1"/>
  <c r="C343" i="2"/>
  <c r="H343" i="2" s="1"/>
  <c r="C342" i="2"/>
  <c r="H342" i="2" s="1"/>
  <c r="C341" i="2"/>
  <c r="H341" i="2" s="1"/>
  <c r="C340" i="2"/>
  <c r="H340" i="2" s="1"/>
  <c r="C339" i="2"/>
  <c r="H339" i="2" s="1"/>
  <c r="C338" i="2"/>
  <c r="H338" i="2" s="1"/>
  <c r="C337" i="2"/>
  <c r="H337" i="2" s="1"/>
  <c r="C336" i="2"/>
  <c r="H336" i="2" s="1"/>
  <c r="C335" i="2"/>
  <c r="H335" i="2" s="1"/>
  <c r="C334" i="2"/>
  <c r="H334" i="2" s="1"/>
  <c r="C333" i="2"/>
  <c r="H333" i="2" s="1"/>
  <c r="C332" i="2"/>
  <c r="H332" i="2" s="1"/>
  <c r="C331" i="2"/>
  <c r="H331" i="2" s="1"/>
  <c r="C330" i="2"/>
  <c r="H330" i="2" s="1"/>
  <c r="C329" i="2"/>
  <c r="H329" i="2" s="1"/>
  <c r="C328" i="2"/>
  <c r="H328" i="2" s="1"/>
  <c r="C327" i="2"/>
  <c r="H327" i="2" s="1"/>
  <c r="C326" i="2"/>
  <c r="H326" i="2" s="1"/>
  <c r="C325" i="2"/>
  <c r="H325" i="2" s="1"/>
  <c r="C324" i="2"/>
  <c r="H324" i="2" s="1"/>
  <c r="C323" i="2"/>
  <c r="H323" i="2" s="1"/>
  <c r="C322" i="2"/>
  <c r="H322" i="2" s="1"/>
  <c r="C321" i="2"/>
  <c r="H321" i="2" s="1"/>
  <c r="C320" i="2"/>
  <c r="H320" i="2" s="1"/>
  <c r="C319" i="2"/>
  <c r="H319" i="2" s="1"/>
  <c r="C318" i="2"/>
  <c r="H318" i="2" s="1"/>
  <c r="C317" i="2"/>
  <c r="H317" i="2" s="1"/>
  <c r="C316" i="2"/>
  <c r="H316" i="2" s="1"/>
  <c r="C315" i="2"/>
  <c r="H315" i="2" s="1"/>
  <c r="C314" i="2"/>
  <c r="H314" i="2" s="1"/>
  <c r="C313" i="2"/>
  <c r="H313" i="2" s="1"/>
  <c r="C312" i="2"/>
  <c r="H312" i="2" s="1"/>
  <c r="C311" i="2"/>
  <c r="H311" i="2" s="1"/>
  <c r="C310" i="2"/>
  <c r="H310" i="2" s="1"/>
  <c r="C309" i="2"/>
  <c r="H309" i="2" s="1"/>
  <c r="C308" i="2"/>
  <c r="H308" i="2" s="1"/>
  <c r="C307" i="2"/>
  <c r="H307" i="2" s="1"/>
  <c r="C306" i="2"/>
  <c r="H306" i="2" s="1"/>
  <c r="C305" i="2"/>
  <c r="H305" i="2" s="1"/>
  <c r="C304" i="2"/>
  <c r="H304" i="2" s="1"/>
  <c r="C303" i="2"/>
  <c r="H303" i="2" s="1"/>
  <c r="C302" i="2"/>
  <c r="H302" i="2" s="1"/>
  <c r="C301" i="2"/>
  <c r="H301" i="2" s="1"/>
  <c r="C300" i="2"/>
  <c r="H300" i="2" s="1"/>
  <c r="C299" i="2"/>
  <c r="H299" i="2" s="1"/>
  <c r="C298" i="2"/>
  <c r="H298" i="2" s="1"/>
  <c r="C297" i="2"/>
  <c r="H297" i="2" s="1"/>
  <c r="C296" i="2"/>
  <c r="H296" i="2" s="1"/>
  <c r="C295" i="2"/>
  <c r="H295" i="2" s="1"/>
  <c r="C294" i="2"/>
  <c r="H294" i="2" s="1"/>
  <c r="C293" i="2"/>
  <c r="H293" i="2" s="1"/>
  <c r="C292" i="2"/>
  <c r="H292" i="2" s="1"/>
  <c r="C291" i="2"/>
  <c r="H291" i="2" s="1"/>
  <c r="C290" i="2"/>
  <c r="H290" i="2" s="1"/>
  <c r="C289" i="2"/>
  <c r="H289" i="2" s="1"/>
  <c r="C288" i="2"/>
  <c r="H288" i="2" s="1"/>
  <c r="C287" i="2"/>
  <c r="H287" i="2" s="1"/>
  <c r="C286" i="2"/>
  <c r="H286" i="2" s="1"/>
  <c r="C285" i="2"/>
  <c r="H285" i="2" s="1"/>
  <c r="C284" i="2"/>
  <c r="H284" i="2" s="1"/>
  <c r="C283" i="2"/>
  <c r="H283" i="2" s="1"/>
  <c r="C282" i="2"/>
  <c r="H282" i="2" s="1"/>
  <c r="C281" i="2"/>
  <c r="H281" i="2" s="1"/>
  <c r="C280" i="2"/>
  <c r="H280" i="2" s="1"/>
  <c r="C279" i="2"/>
  <c r="H279" i="2" s="1"/>
  <c r="C278" i="2"/>
  <c r="H278" i="2" s="1"/>
  <c r="C277" i="2"/>
  <c r="H277" i="2" s="1"/>
  <c r="C276" i="2"/>
  <c r="H276" i="2" s="1"/>
  <c r="C275" i="2"/>
  <c r="H275" i="2" s="1"/>
  <c r="C274" i="2"/>
  <c r="H274" i="2" s="1"/>
  <c r="C273" i="2"/>
  <c r="H273" i="2" s="1"/>
  <c r="C272" i="2"/>
  <c r="H272" i="2" s="1"/>
  <c r="C271" i="2"/>
  <c r="H271" i="2" s="1"/>
  <c r="C270" i="2"/>
  <c r="H270" i="2" s="1"/>
  <c r="C269" i="2"/>
  <c r="H269" i="2" s="1"/>
  <c r="C268" i="2"/>
  <c r="H268" i="2" s="1"/>
  <c r="C267" i="2"/>
  <c r="H267" i="2" s="1"/>
  <c r="C266" i="2"/>
  <c r="H266" i="2" s="1"/>
  <c r="C265" i="2"/>
  <c r="H265" i="2" s="1"/>
  <c r="C264" i="2"/>
  <c r="H264" i="2" s="1"/>
  <c r="C263" i="2"/>
  <c r="H263" i="2" s="1"/>
  <c r="C262" i="2"/>
  <c r="H262" i="2" s="1"/>
  <c r="C261" i="2"/>
  <c r="H261" i="2" s="1"/>
  <c r="C260" i="2"/>
  <c r="H260" i="2" s="1"/>
  <c r="C259" i="2"/>
  <c r="H259" i="2" s="1"/>
  <c r="C258" i="2"/>
  <c r="H258" i="2" s="1"/>
  <c r="C257" i="2"/>
  <c r="H257" i="2" s="1"/>
  <c r="C256" i="2"/>
  <c r="H256" i="2" s="1"/>
  <c r="C255" i="2"/>
  <c r="H255" i="2" s="1"/>
  <c r="C254" i="2"/>
  <c r="H254" i="2" s="1"/>
  <c r="C253" i="2"/>
  <c r="H253" i="2" s="1"/>
  <c r="C252" i="2"/>
  <c r="H252" i="2" s="1"/>
  <c r="C251" i="2"/>
  <c r="H251" i="2" s="1"/>
  <c r="C250" i="2"/>
  <c r="H250" i="2" s="1"/>
  <c r="C249" i="2"/>
  <c r="H249" i="2" s="1"/>
  <c r="C248" i="2"/>
  <c r="H248" i="2" s="1"/>
  <c r="C247" i="2"/>
  <c r="H247" i="2" s="1"/>
  <c r="C246" i="2"/>
  <c r="H246" i="2" s="1"/>
  <c r="C245" i="2"/>
  <c r="H245" i="2" s="1"/>
  <c r="C244" i="2"/>
  <c r="H244" i="2" s="1"/>
  <c r="C243" i="2"/>
  <c r="H243" i="2" s="1"/>
  <c r="C242" i="2"/>
  <c r="H242" i="2" s="1"/>
  <c r="C241" i="2"/>
  <c r="H241" i="2" s="1"/>
  <c r="C240" i="2"/>
  <c r="H240" i="2" s="1"/>
  <c r="C239" i="2"/>
  <c r="H239" i="2" s="1"/>
  <c r="C238" i="2"/>
  <c r="H238" i="2" s="1"/>
  <c r="C237" i="2"/>
  <c r="H237" i="2" s="1"/>
  <c r="C236" i="2"/>
  <c r="H236" i="2" s="1"/>
  <c r="C235" i="2"/>
  <c r="H235" i="2" s="1"/>
  <c r="C234" i="2"/>
  <c r="H234" i="2" s="1"/>
  <c r="C233" i="2"/>
  <c r="H233" i="2" s="1"/>
  <c r="C232" i="2"/>
  <c r="H232" i="2" s="1"/>
  <c r="C231" i="2"/>
  <c r="H231" i="2" s="1"/>
  <c r="C230" i="2"/>
  <c r="H230" i="2" s="1"/>
  <c r="C229" i="2"/>
  <c r="H229" i="2" s="1"/>
  <c r="C228" i="2"/>
  <c r="H228" i="2" s="1"/>
  <c r="C227" i="2"/>
  <c r="H227" i="2" s="1"/>
  <c r="C226" i="2"/>
  <c r="H226" i="2" s="1"/>
  <c r="C225" i="2"/>
  <c r="H225" i="2" s="1"/>
  <c r="C224" i="2"/>
  <c r="H224" i="2" s="1"/>
  <c r="C223" i="2"/>
  <c r="H223" i="2" s="1"/>
  <c r="C222" i="2"/>
  <c r="H222" i="2" s="1"/>
  <c r="C221" i="2"/>
  <c r="H221" i="2" s="1"/>
  <c r="C220" i="2"/>
  <c r="H220" i="2" s="1"/>
  <c r="C219" i="2"/>
  <c r="H219" i="2" s="1"/>
  <c r="C218" i="2"/>
  <c r="H218" i="2" s="1"/>
  <c r="C217" i="2"/>
  <c r="H217" i="2" s="1"/>
  <c r="C216" i="2"/>
  <c r="H216" i="2" s="1"/>
  <c r="C215" i="2"/>
  <c r="H215" i="2" s="1"/>
  <c r="C214" i="2"/>
  <c r="H214" i="2" s="1"/>
  <c r="C213" i="2"/>
  <c r="H213" i="2" s="1"/>
  <c r="C212" i="2"/>
  <c r="H212" i="2" s="1"/>
  <c r="C211" i="2"/>
  <c r="H211" i="2" s="1"/>
  <c r="C210" i="2"/>
  <c r="H210" i="2" s="1"/>
  <c r="C209" i="2"/>
  <c r="H209" i="2" s="1"/>
  <c r="C208" i="2"/>
  <c r="H208" i="2" s="1"/>
  <c r="C207" i="2"/>
  <c r="H207" i="2" s="1"/>
  <c r="C206" i="2"/>
  <c r="H206" i="2" s="1"/>
  <c r="C205" i="2"/>
  <c r="H205" i="2" s="1"/>
  <c r="C204" i="2"/>
  <c r="H204" i="2" s="1"/>
  <c r="C203" i="2"/>
  <c r="H203" i="2" s="1"/>
  <c r="C202" i="2"/>
  <c r="H202" i="2" s="1"/>
  <c r="C201" i="2"/>
  <c r="H201" i="2" s="1"/>
  <c r="C200" i="2"/>
  <c r="H200" i="2" s="1"/>
  <c r="C199" i="2"/>
  <c r="H199" i="2" s="1"/>
  <c r="C198" i="2"/>
  <c r="H198" i="2" s="1"/>
  <c r="C197" i="2"/>
  <c r="H197" i="2" s="1"/>
  <c r="C196" i="2"/>
  <c r="H196" i="2" s="1"/>
  <c r="C195" i="2"/>
  <c r="H195" i="2" s="1"/>
  <c r="C194" i="2"/>
  <c r="H194" i="2" s="1"/>
  <c r="C193" i="2"/>
  <c r="H193" i="2" s="1"/>
  <c r="C192" i="2"/>
  <c r="H192" i="2" s="1"/>
  <c r="C191" i="2"/>
  <c r="H191" i="2" s="1"/>
  <c r="C190" i="2"/>
  <c r="H190" i="2" s="1"/>
  <c r="C189" i="2"/>
  <c r="H189" i="2" s="1"/>
  <c r="C188" i="2"/>
  <c r="H188" i="2" s="1"/>
  <c r="C187" i="2"/>
  <c r="H187" i="2" s="1"/>
  <c r="C186" i="2"/>
  <c r="H186" i="2" s="1"/>
  <c r="C185" i="2"/>
  <c r="H185" i="2" s="1"/>
  <c r="C184" i="2"/>
  <c r="H184" i="2" s="1"/>
  <c r="C183" i="2"/>
  <c r="H183" i="2" s="1"/>
  <c r="C182" i="2"/>
  <c r="H182" i="2" s="1"/>
  <c r="C181" i="2"/>
  <c r="H181" i="2" s="1"/>
  <c r="C180" i="2"/>
  <c r="H180" i="2" s="1"/>
  <c r="C179" i="2"/>
  <c r="H179" i="2" s="1"/>
  <c r="C178" i="2"/>
  <c r="H178" i="2" s="1"/>
  <c r="C177" i="2"/>
  <c r="H177" i="2" s="1"/>
  <c r="C176" i="2"/>
  <c r="H176" i="2" s="1"/>
  <c r="C175" i="2"/>
  <c r="H175" i="2" s="1"/>
  <c r="C174" i="2"/>
  <c r="H174" i="2" s="1"/>
  <c r="C173" i="2"/>
  <c r="H173" i="2" s="1"/>
  <c r="C172" i="2"/>
  <c r="H172" i="2" s="1"/>
  <c r="C171" i="2"/>
  <c r="H171" i="2" s="1"/>
  <c r="C170" i="2"/>
  <c r="H170" i="2" s="1"/>
  <c r="C169" i="2"/>
  <c r="H169" i="2" s="1"/>
  <c r="C168" i="2"/>
  <c r="H168" i="2" s="1"/>
  <c r="C167" i="2"/>
  <c r="H167" i="2" s="1"/>
  <c r="C166" i="2"/>
  <c r="H166" i="2" s="1"/>
  <c r="C165" i="2"/>
  <c r="H165" i="2" s="1"/>
  <c r="C164" i="2"/>
  <c r="H164" i="2" s="1"/>
  <c r="C163" i="2"/>
  <c r="H163" i="2" s="1"/>
  <c r="C162" i="2"/>
  <c r="H162" i="2" s="1"/>
  <c r="C161" i="2"/>
  <c r="H161" i="2" s="1"/>
  <c r="C160" i="2"/>
  <c r="H160" i="2" s="1"/>
  <c r="C159" i="2"/>
  <c r="H159" i="2" s="1"/>
  <c r="C158" i="2"/>
  <c r="H158" i="2" s="1"/>
  <c r="C157" i="2"/>
  <c r="H157" i="2" s="1"/>
  <c r="C156" i="2"/>
  <c r="H156" i="2" s="1"/>
  <c r="C155" i="2"/>
  <c r="H155" i="2" s="1"/>
  <c r="C154" i="2"/>
  <c r="H154" i="2" s="1"/>
  <c r="C153" i="2"/>
  <c r="H153" i="2" s="1"/>
  <c r="C152" i="2"/>
  <c r="H152" i="2" s="1"/>
  <c r="C151" i="2"/>
  <c r="H151" i="2" s="1"/>
  <c r="C150" i="2"/>
  <c r="H150" i="2" s="1"/>
  <c r="C149" i="2"/>
  <c r="H149" i="2" s="1"/>
  <c r="C148" i="2"/>
  <c r="H148" i="2" s="1"/>
  <c r="C147" i="2"/>
  <c r="H147" i="2" s="1"/>
  <c r="C146" i="2"/>
  <c r="H146" i="2" s="1"/>
  <c r="C145" i="2"/>
  <c r="H145" i="2" s="1"/>
  <c r="C144" i="2"/>
  <c r="H144" i="2" s="1"/>
  <c r="C143" i="2"/>
  <c r="H143" i="2" s="1"/>
  <c r="C142" i="2"/>
  <c r="H142" i="2" s="1"/>
  <c r="C141" i="2"/>
  <c r="H141" i="2" s="1"/>
  <c r="C140" i="2"/>
  <c r="H140" i="2" s="1"/>
  <c r="C139" i="2"/>
  <c r="H139" i="2" s="1"/>
  <c r="C138" i="2"/>
  <c r="H138" i="2" s="1"/>
  <c r="C137" i="2"/>
  <c r="H137" i="2" s="1"/>
  <c r="C136" i="2"/>
  <c r="H136" i="2" s="1"/>
  <c r="C135" i="2"/>
  <c r="H135" i="2" s="1"/>
  <c r="C134" i="2"/>
  <c r="H134" i="2" s="1"/>
  <c r="C133" i="2"/>
  <c r="H133" i="2" s="1"/>
  <c r="C132" i="2"/>
  <c r="H132" i="2" s="1"/>
  <c r="C131" i="2"/>
  <c r="H131" i="2" s="1"/>
  <c r="C130" i="2"/>
  <c r="H130" i="2" s="1"/>
  <c r="C129" i="2"/>
  <c r="H129" i="2" s="1"/>
  <c r="C128" i="2"/>
  <c r="H128" i="2" s="1"/>
  <c r="C127" i="2"/>
  <c r="H127" i="2" s="1"/>
  <c r="C126" i="2"/>
  <c r="H126" i="2" s="1"/>
  <c r="C125" i="2"/>
  <c r="H125" i="2" s="1"/>
  <c r="C124" i="2"/>
  <c r="H124" i="2" s="1"/>
  <c r="C123" i="2"/>
  <c r="H123" i="2" s="1"/>
  <c r="C122" i="2"/>
  <c r="H122" i="2" s="1"/>
  <c r="C121" i="2"/>
  <c r="H121" i="2" s="1"/>
  <c r="C120" i="2"/>
  <c r="H120" i="2" s="1"/>
  <c r="C119" i="2"/>
  <c r="H119" i="2" s="1"/>
  <c r="C118" i="2"/>
  <c r="H118" i="2" s="1"/>
  <c r="C117" i="2"/>
  <c r="H117" i="2" s="1"/>
  <c r="C116" i="2"/>
  <c r="H116" i="2" s="1"/>
  <c r="C115" i="2"/>
  <c r="H115" i="2" s="1"/>
  <c r="C114" i="2"/>
  <c r="H114" i="2" s="1"/>
  <c r="C113" i="2"/>
  <c r="H113" i="2" s="1"/>
  <c r="C112" i="2"/>
  <c r="H112" i="2" s="1"/>
  <c r="C111" i="2"/>
  <c r="H111" i="2" s="1"/>
  <c r="C110" i="2"/>
  <c r="H110" i="2" s="1"/>
  <c r="C109" i="2"/>
  <c r="H109" i="2" s="1"/>
  <c r="C108" i="2"/>
  <c r="H108" i="2" s="1"/>
  <c r="C107" i="2"/>
  <c r="H107" i="2" s="1"/>
  <c r="C106" i="2"/>
  <c r="H106" i="2" s="1"/>
  <c r="C105" i="2"/>
  <c r="H105" i="2" s="1"/>
  <c r="C104" i="2"/>
  <c r="H104" i="2" s="1"/>
  <c r="C103" i="2"/>
  <c r="H103" i="2" s="1"/>
  <c r="C102" i="2"/>
  <c r="H102" i="2" s="1"/>
  <c r="C101" i="2"/>
  <c r="H101" i="2" s="1"/>
  <c r="C100" i="2"/>
  <c r="H100" i="2" s="1"/>
  <c r="C99" i="2"/>
  <c r="H99" i="2" s="1"/>
  <c r="C98" i="2"/>
  <c r="H98" i="2" s="1"/>
  <c r="C97" i="2"/>
  <c r="H97" i="2" s="1"/>
  <c r="C96" i="2"/>
  <c r="H96" i="2" s="1"/>
  <c r="C95" i="2"/>
  <c r="H95" i="2" s="1"/>
  <c r="C94" i="2"/>
  <c r="H94" i="2" s="1"/>
  <c r="C93" i="2"/>
  <c r="H93" i="2" s="1"/>
  <c r="C92" i="2"/>
  <c r="H92" i="2" s="1"/>
  <c r="C91" i="2"/>
  <c r="H91" i="2" s="1"/>
  <c r="C90" i="2"/>
  <c r="H90" i="2" s="1"/>
  <c r="C89" i="2"/>
  <c r="H89" i="2" s="1"/>
  <c r="C88" i="2"/>
  <c r="H88" i="2" s="1"/>
  <c r="C87" i="2"/>
  <c r="H87" i="2" s="1"/>
  <c r="C86" i="2"/>
  <c r="H86" i="2" s="1"/>
  <c r="C85" i="2"/>
  <c r="H85" i="2" s="1"/>
  <c r="C84" i="2"/>
  <c r="H84" i="2" s="1"/>
  <c r="C83" i="2"/>
  <c r="H83" i="2" s="1"/>
  <c r="C82" i="2"/>
  <c r="H82" i="2" s="1"/>
  <c r="C81" i="2"/>
  <c r="H81" i="2" s="1"/>
  <c r="C80" i="2"/>
  <c r="H80" i="2" s="1"/>
  <c r="C79" i="2"/>
  <c r="H79" i="2" s="1"/>
  <c r="C78" i="2"/>
  <c r="H78" i="2" s="1"/>
  <c r="C77" i="2"/>
  <c r="H77" i="2" s="1"/>
  <c r="C76" i="2"/>
  <c r="H76" i="2" s="1"/>
  <c r="C75" i="2"/>
  <c r="H75" i="2" s="1"/>
  <c r="C74" i="2"/>
  <c r="H74" i="2" s="1"/>
  <c r="C73" i="2"/>
  <c r="H73" i="2" s="1"/>
  <c r="C72" i="2"/>
  <c r="H72" i="2" s="1"/>
  <c r="C71" i="2"/>
  <c r="H71" i="2" s="1"/>
  <c r="C70" i="2"/>
  <c r="H70" i="2" s="1"/>
  <c r="C69" i="2"/>
  <c r="H69" i="2" s="1"/>
  <c r="C68" i="2"/>
  <c r="H68" i="2" s="1"/>
  <c r="C67" i="2"/>
  <c r="H67" i="2" s="1"/>
  <c r="C66" i="2"/>
  <c r="H66" i="2" s="1"/>
  <c r="C65" i="2"/>
  <c r="H65" i="2" s="1"/>
  <c r="C64" i="2"/>
  <c r="H64" i="2" s="1"/>
  <c r="C63" i="2"/>
  <c r="H63" i="2" s="1"/>
  <c r="C62" i="2"/>
  <c r="H62" i="2" s="1"/>
  <c r="C61" i="2"/>
  <c r="H61" i="2" s="1"/>
  <c r="C60" i="2"/>
  <c r="H60" i="2" s="1"/>
  <c r="C59" i="2"/>
  <c r="H59" i="2" s="1"/>
  <c r="C58" i="2"/>
  <c r="H58" i="2" s="1"/>
  <c r="C57" i="2"/>
  <c r="H57" i="2" s="1"/>
  <c r="C56" i="2"/>
  <c r="H56" i="2" s="1"/>
  <c r="C55" i="2"/>
  <c r="H55" i="2" s="1"/>
  <c r="C54" i="2"/>
  <c r="H54" i="2" s="1"/>
  <c r="C53" i="2"/>
  <c r="H53" i="2" s="1"/>
  <c r="C52" i="2"/>
  <c r="H52" i="2" s="1"/>
  <c r="C51" i="2"/>
  <c r="H51" i="2" s="1"/>
  <c r="C50" i="2"/>
  <c r="H50" i="2" s="1"/>
  <c r="C49" i="2"/>
  <c r="H49" i="2" s="1"/>
  <c r="C48" i="2"/>
  <c r="H48" i="2" s="1"/>
  <c r="C47" i="2"/>
  <c r="H47" i="2" s="1"/>
  <c r="C46" i="2"/>
  <c r="H46" i="2" s="1"/>
  <c r="C45" i="2"/>
  <c r="H45" i="2" s="1"/>
  <c r="C44" i="2"/>
  <c r="H44" i="2" s="1"/>
  <c r="C43" i="2"/>
  <c r="H43" i="2" s="1"/>
  <c r="C42" i="2"/>
  <c r="H42" i="2" s="1"/>
  <c r="C41" i="2"/>
  <c r="H41" i="2" s="1"/>
  <c r="C40" i="2"/>
  <c r="H40" i="2" s="1"/>
  <c r="C39" i="2"/>
  <c r="H39" i="2" s="1"/>
  <c r="C38" i="2"/>
  <c r="H38" i="2" s="1"/>
  <c r="C37" i="2"/>
  <c r="H37" i="2" s="1"/>
  <c r="C36" i="2"/>
  <c r="H36" i="2" s="1"/>
  <c r="C35" i="2"/>
  <c r="H35" i="2" s="1"/>
  <c r="C34" i="2"/>
  <c r="H34" i="2" s="1"/>
  <c r="C33" i="2"/>
  <c r="H33" i="2" s="1"/>
  <c r="C32" i="2"/>
  <c r="H32" i="2" s="1"/>
  <c r="C31" i="2"/>
  <c r="H31" i="2" s="1"/>
  <c r="C30" i="2"/>
  <c r="H30" i="2" s="1"/>
  <c r="C29" i="2"/>
  <c r="H29" i="2" s="1"/>
  <c r="C28" i="2"/>
  <c r="H28" i="2" s="1"/>
  <c r="C27" i="2"/>
  <c r="H27" i="2" s="1"/>
  <c r="C26" i="2"/>
  <c r="H26" i="2" s="1"/>
  <c r="C25" i="2"/>
  <c r="H25" i="2" s="1"/>
  <c r="C24" i="2"/>
  <c r="H24" i="2" s="1"/>
  <c r="C23" i="2"/>
  <c r="H23" i="2" s="1"/>
  <c r="C22" i="2"/>
  <c r="H22" i="2" s="1"/>
  <c r="C21" i="2"/>
  <c r="H21" i="2" s="1"/>
  <c r="C20" i="2"/>
  <c r="H20" i="2" s="1"/>
  <c r="C19" i="2"/>
  <c r="H19" i="2" s="1"/>
  <c r="C18" i="2"/>
  <c r="H18" i="2" s="1"/>
  <c r="C17" i="2"/>
  <c r="H17" i="2" s="1"/>
  <c r="C16" i="2"/>
  <c r="H16" i="2" s="1"/>
  <c r="C15" i="2"/>
  <c r="H15" i="2" s="1"/>
  <c r="C14" i="2"/>
  <c r="H14" i="2" s="1"/>
  <c r="C13" i="2"/>
  <c r="H13" i="2" s="1"/>
  <c r="C12" i="2"/>
  <c r="H12" i="2" s="1"/>
  <c r="C11" i="2"/>
  <c r="H11" i="2" s="1"/>
  <c r="C10" i="2"/>
  <c r="H10" i="2" s="1"/>
  <c r="C9" i="2"/>
  <c r="H9" i="2" s="1"/>
  <c r="C8" i="2"/>
  <c r="H8" i="2" s="1"/>
  <c r="C7" i="2"/>
  <c r="H7" i="2" s="1"/>
  <c r="C6" i="2"/>
  <c r="H6" i="2" s="1"/>
  <c r="C5" i="2"/>
  <c r="H5" i="2" s="1"/>
  <c r="C4" i="2"/>
  <c r="H4" i="2" s="1"/>
  <c r="C2" i="2"/>
  <c r="H2" i="2" s="1"/>
  <c r="M6" i="2" l="1"/>
  <c r="L6" i="2"/>
  <c r="K2" i="2"/>
  <c r="J2" i="2"/>
  <c r="R6" i="2" s="1"/>
  <c r="P5" i="2" l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P130" i="2" s="1"/>
  <c r="P131" i="2" s="1"/>
  <c r="P132" i="2" s="1"/>
  <c r="P133" i="2" s="1"/>
  <c r="P134" i="2" s="1"/>
  <c r="P135" i="2" s="1"/>
  <c r="P136" i="2" s="1"/>
  <c r="P137" i="2" s="1"/>
  <c r="P138" i="2" s="1"/>
  <c r="P139" i="2" s="1"/>
  <c r="P140" i="2" s="1"/>
  <c r="P141" i="2" s="1"/>
  <c r="P142" i="2" s="1"/>
  <c r="P143" i="2" s="1"/>
  <c r="P144" i="2" s="1"/>
  <c r="P145" i="2" s="1"/>
  <c r="P146" i="2" s="1"/>
  <c r="P147" i="2" s="1"/>
  <c r="P148" i="2" s="1"/>
  <c r="P149" i="2" s="1"/>
  <c r="P150" i="2" s="1"/>
  <c r="P151" i="2" s="1"/>
  <c r="P152" i="2" s="1"/>
  <c r="P153" i="2" s="1"/>
  <c r="P154" i="2" s="1"/>
  <c r="P155" i="2" s="1"/>
  <c r="P156" i="2" s="1"/>
  <c r="P157" i="2" s="1"/>
  <c r="P158" i="2" s="1"/>
  <c r="P159" i="2" s="1"/>
  <c r="P160" i="2" s="1"/>
  <c r="P161" i="2" s="1"/>
  <c r="P162" i="2" s="1"/>
  <c r="P163" i="2" s="1"/>
  <c r="P164" i="2" s="1"/>
  <c r="P165" i="2" s="1"/>
  <c r="P166" i="2" s="1"/>
  <c r="P167" i="2" s="1"/>
  <c r="P168" i="2" s="1"/>
  <c r="P169" i="2" s="1"/>
  <c r="P170" i="2" s="1"/>
  <c r="P171" i="2" s="1"/>
  <c r="K4" i="2"/>
  <c r="J4" i="2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L7" i="2"/>
  <c r="J6" i="2"/>
  <c r="J5" i="2"/>
  <c r="M7" i="2"/>
  <c r="K6" i="2"/>
  <c r="K5" i="2"/>
  <c r="L8" i="2" l="1"/>
  <c r="J7" i="2"/>
  <c r="M8" i="2"/>
  <c r="K7" i="2"/>
  <c r="M9" i="2" l="1"/>
  <c r="K8" i="2"/>
  <c r="J8" i="2"/>
  <c r="L9" i="2"/>
  <c r="M10" i="2" l="1"/>
  <c r="K9" i="2"/>
  <c r="L10" i="2"/>
  <c r="J9" i="2"/>
  <c r="M11" i="2" l="1"/>
  <c r="K10" i="2"/>
  <c r="L11" i="2"/>
  <c r="J10" i="2"/>
  <c r="M12" i="2" l="1"/>
  <c r="K11" i="2"/>
  <c r="L12" i="2"/>
  <c r="J11" i="2"/>
  <c r="M13" i="2" l="1"/>
  <c r="K12" i="2"/>
  <c r="L13" i="2"/>
  <c r="J12" i="2"/>
  <c r="L14" i="2" l="1"/>
  <c r="J13" i="2"/>
  <c r="M14" i="2"/>
  <c r="K13" i="2"/>
  <c r="L15" i="2" l="1"/>
  <c r="J14" i="2"/>
  <c r="M15" i="2"/>
  <c r="K14" i="2"/>
  <c r="L16" i="2" l="1"/>
  <c r="J15" i="2"/>
  <c r="M16" i="2"/>
  <c r="K15" i="2"/>
  <c r="M17" i="2" l="1"/>
  <c r="K16" i="2"/>
  <c r="L17" i="2"/>
  <c r="J16" i="2"/>
  <c r="L18" i="2" l="1"/>
  <c r="J17" i="2"/>
  <c r="M18" i="2"/>
  <c r="K17" i="2"/>
  <c r="M19" i="2" l="1"/>
  <c r="K18" i="2"/>
  <c r="L19" i="2"/>
  <c r="J18" i="2"/>
  <c r="M20" i="2" l="1"/>
  <c r="K19" i="2"/>
  <c r="L20" i="2"/>
  <c r="J19" i="2"/>
  <c r="M21" i="2" l="1"/>
  <c r="K20" i="2"/>
  <c r="L21" i="2"/>
  <c r="J20" i="2"/>
  <c r="L22" i="2" l="1"/>
  <c r="J21" i="2"/>
  <c r="M22" i="2"/>
  <c r="K21" i="2"/>
  <c r="L23" i="2" l="1"/>
  <c r="J22" i="2"/>
  <c r="M23" i="2"/>
  <c r="K22" i="2"/>
  <c r="L24" i="2" l="1"/>
  <c r="J23" i="2"/>
  <c r="M24" i="2"/>
  <c r="K23" i="2"/>
  <c r="L25" i="2" l="1"/>
  <c r="J24" i="2"/>
  <c r="M25" i="2"/>
  <c r="K24" i="2"/>
  <c r="L26" i="2" l="1"/>
  <c r="J25" i="2"/>
  <c r="M26" i="2"/>
  <c r="K25" i="2"/>
  <c r="L27" i="2" l="1"/>
  <c r="J26" i="2"/>
  <c r="M27" i="2"/>
  <c r="K26" i="2"/>
  <c r="L28" i="2" l="1"/>
  <c r="J27" i="2"/>
  <c r="M28" i="2"/>
  <c r="K27" i="2"/>
  <c r="M29" i="2" l="1"/>
  <c r="K28" i="2"/>
  <c r="L29" i="2"/>
  <c r="J28" i="2"/>
  <c r="L30" i="2" l="1"/>
  <c r="J29" i="2"/>
  <c r="M30" i="2"/>
  <c r="K29" i="2"/>
  <c r="M31" i="2" l="1"/>
  <c r="K30" i="2"/>
  <c r="L31" i="2"/>
  <c r="J30" i="2"/>
  <c r="L32" i="2" l="1"/>
  <c r="J31" i="2"/>
  <c r="M32" i="2"/>
  <c r="K31" i="2"/>
  <c r="M33" i="2" l="1"/>
  <c r="K32" i="2"/>
  <c r="L33" i="2"/>
  <c r="J32" i="2"/>
  <c r="L34" i="2" l="1"/>
  <c r="J33" i="2"/>
  <c r="M34" i="2"/>
  <c r="K33" i="2"/>
  <c r="M35" i="2" l="1"/>
  <c r="K34" i="2"/>
  <c r="L35" i="2"/>
  <c r="J34" i="2"/>
  <c r="L36" i="2" l="1"/>
  <c r="J35" i="2"/>
  <c r="M36" i="2"/>
  <c r="K35" i="2"/>
  <c r="M37" i="2" l="1"/>
  <c r="K36" i="2"/>
  <c r="L37" i="2"/>
  <c r="J36" i="2"/>
  <c r="L38" i="2" l="1"/>
  <c r="J37" i="2"/>
  <c r="M38" i="2"/>
  <c r="K37" i="2"/>
  <c r="M39" i="2" l="1"/>
  <c r="K38" i="2"/>
  <c r="L39" i="2"/>
  <c r="J38" i="2"/>
  <c r="L40" i="2" l="1"/>
  <c r="J39" i="2"/>
  <c r="M40" i="2"/>
  <c r="K39" i="2"/>
  <c r="M41" i="2" l="1"/>
  <c r="K40" i="2"/>
  <c r="L41" i="2"/>
  <c r="J40" i="2"/>
  <c r="L42" i="2" l="1"/>
  <c r="J41" i="2"/>
  <c r="M42" i="2"/>
  <c r="K41" i="2"/>
  <c r="M43" i="2" l="1"/>
  <c r="K42" i="2"/>
  <c r="L43" i="2"/>
  <c r="J42" i="2"/>
  <c r="L44" i="2" l="1"/>
  <c r="J43" i="2"/>
  <c r="M44" i="2"/>
  <c r="K43" i="2"/>
  <c r="M45" i="2" l="1"/>
  <c r="K44" i="2"/>
  <c r="L45" i="2"/>
  <c r="J44" i="2"/>
  <c r="L46" i="2" l="1"/>
  <c r="J45" i="2"/>
  <c r="M46" i="2"/>
  <c r="K45" i="2"/>
  <c r="M47" i="2" l="1"/>
  <c r="K46" i="2"/>
  <c r="L47" i="2"/>
  <c r="J46" i="2"/>
  <c r="L48" i="2" l="1"/>
  <c r="J47" i="2"/>
  <c r="M48" i="2"/>
  <c r="K47" i="2"/>
  <c r="M49" i="2" l="1"/>
  <c r="K48" i="2"/>
  <c r="L49" i="2"/>
  <c r="J48" i="2"/>
  <c r="L50" i="2" l="1"/>
  <c r="J49" i="2"/>
  <c r="M50" i="2"/>
  <c r="K49" i="2"/>
  <c r="M51" i="2" l="1"/>
  <c r="K50" i="2"/>
  <c r="L51" i="2"/>
  <c r="J50" i="2"/>
  <c r="L52" i="2" l="1"/>
  <c r="J51" i="2"/>
  <c r="M52" i="2"/>
  <c r="K51" i="2"/>
  <c r="M53" i="2" l="1"/>
  <c r="K52" i="2"/>
  <c r="L53" i="2"/>
  <c r="J52" i="2"/>
  <c r="L54" i="2" l="1"/>
  <c r="J53" i="2"/>
  <c r="M54" i="2"/>
  <c r="K53" i="2"/>
  <c r="M55" i="2" l="1"/>
  <c r="K54" i="2"/>
  <c r="L55" i="2"/>
  <c r="J54" i="2"/>
  <c r="L56" i="2" l="1"/>
  <c r="J55" i="2"/>
  <c r="M56" i="2"/>
  <c r="K55" i="2"/>
  <c r="M57" i="2" l="1"/>
  <c r="K56" i="2"/>
  <c r="L57" i="2"/>
  <c r="J56" i="2"/>
  <c r="L58" i="2" l="1"/>
  <c r="J57" i="2"/>
  <c r="M58" i="2"/>
  <c r="K57" i="2"/>
  <c r="M59" i="2" l="1"/>
  <c r="K58" i="2"/>
  <c r="L59" i="2"/>
  <c r="J58" i="2"/>
  <c r="L60" i="2" l="1"/>
  <c r="J59" i="2"/>
  <c r="M60" i="2"/>
  <c r="K59" i="2"/>
  <c r="M61" i="2" l="1"/>
  <c r="K60" i="2"/>
  <c r="L61" i="2"/>
  <c r="J60" i="2"/>
  <c r="L62" i="2" l="1"/>
  <c r="J61" i="2"/>
  <c r="M62" i="2"/>
  <c r="K61" i="2"/>
  <c r="M63" i="2" l="1"/>
  <c r="K62" i="2"/>
  <c r="L63" i="2"/>
  <c r="J62" i="2"/>
  <c r="L64" i="2" l="1"/>
  <c r="J63" i="2"/>
  <c r="M64" i="2"/>
  <c r="K63" i="2"/>
  <c r="M65" i="2" l="1"/>
  <c r="K64" i="2"/>
  <c r="L65" i="2"/>
  <c r="J64" i="2"/>
  <c r="L66" i="2" l="1"/>
  <c r="J65" i="2"/>
  <c r="M66" i="2"/>
  <c r="K65" i="2"/>
  <c r="M67" i="2" l="1"/>
  <c r="K66" i="2"/>
  <c r="L67" i="2"/>
  <c r="J66" i="2"/>
  <c r="L68" i="2" l="1"/>
  <c r="J67" i="2"/>
  <c r="M68" i="2"/>
  <c r="K67" i="2"/>
  <c r="M69" i="2" l="1"/>
  <c r="K68" i="2"/>
  <c r="L69" i="2"/>
  <c r="J68" i="2"/>
  <c r="L70" i="2" l="1"/>
  <c r="J69" i="2"/>
  <c r="M70" i="2"/>
  <c r="K69" i="2"/>
  <c r="M71" i="2" l="1"/>
  <c r="K70" i="2"/>
  <c r="L71" i="2"/>
  <c r="J70" i="2"/>
  <c r="M72" i="2" l="1"/>
  <c r="K71" i="2"/>
  <c r="L72" i="2"/>
  <c r="J71" i="2"/>
  <c r="L73" i="2" l="1"/>
  <c r="J72" i="2"/>
  <c r="M73" i="2"/>
  <c r="K72" i="2"/>
  <c r="M74" i="2" l="1"/>
  <c r="K73" i="2"/>
  <c r="L74" i="2"/>
  <c r="J73" i="2"/>
  <c r="M75" i="2" l="1"/>
  <c r="K74" i="2"/>
  <c r="L75" i="2"/>
  <c r="J74" i="2"/>
  <c r="M76" i="2" l="1"/>
  <c r="K75" i="2"/>
  <c r="L76" i="2"/>
  <c r="J75" i="2"/>
  <c r="M77" i="2" l="1"/>
  <c r="K76" i="2"/>
  <c r="L77" i="2"/>
  <c r="J76" i="2"/>
  <c r="M78" i="2" l="1"/>
  <c r="K77" i="2"/>
  <c r="L78" i="2"/>
  <c r="J77" i="2"/>
  <c r="M79" i="2" l="1"/>
  <c r="K78" i="2"/>
  <c r="L79" i="2"/>
  <c r="J78" i="2"/>
  <c r="M80" i="2" l="1"/>
  <c r="K79" i="2"/>
  <c r="L80" i="2"/>
  <c r="J79" i="2"/>
  <c r="M81" i="2" l="1"/>
  <c r="K80" i="2"/>
  <c r="L81" i="2"/>
  <c r="J80" i="2"/>
  <c r="L82" i="2" l="1"/>
  <c r="J81" i="2"/>
  <c r="M82" i="2"/>
  <c r="K81" i="2"/>
  <c r="L83" i="2" l="1"/>
  <c r="J82" i="2"/>
  <c r="M83" i="2"/>
  <c r="K82" i="2"/>
  <c r="M84" i="2" l="1"/>
  <c r="K83" i="2"/>
  <c r="L84" i="2"/>
  <c r="J83" i="2"/>
  <c r="M85" i="2" l="1"/>
  <c r="K84" i="2"/>
  <c r="L85" i="2"/>
  <c r="J84" i="2"/>
  <c r="L86" i="2" l="1"/>
  <c r="J85" i="2"/>
  <c r="M86" i="2"/>
  <c r="K85" i="2"/>
  <c r="L87" i="2" l="1"/>
  <c r="J86" i="2"/>
  <c r="M87" i="2"/>
  <c r="K86" i="2"/>
  <c r="M88" i="2" l="1"/>
  <c r="K87" i="2"/>
  <c r="L88" i="2"/>
  <c r="J87" i="2"/>
  <c r="M89" i="2" l="1"/>
  <c r="K88" i="2"/>
  <c r="L89" i="2"/>
  <c r="J88" i="2"/>
  <c r="M90" i="2" l="1"/>
  <c r="K89" i="2"/>
  <c r="L90" i="2"/>
  <c r="J89" i="2"/>
  <c r="L91" i="2" l="1"/>
  <c r="J90" i="2"/>
  <c r="M91" i="2"/>
  <c r="K90" i="2"/>
  <c r="M92" i="2" l="1"/>
  <c r="K91" i="2"/>
  <c r="L92" i="2"/>
  <c r="J91" i="2"/>
  <c r="L93" i="2" l="1"/>
  <c r="J92" i="2"/>
  <c r="M93" i="2"/>
  <c r="K92" i="2"/>
  <c r="M94" i="2" l="1"/>
  <c r="K93" i="2"/>
  <c r="L94" i="2"/>
  <c r="J93" i="2"/>
  <c r="M95" i="2" l="1"/>
  <c r="K94" i="2"/>
  <c r="L95" i="2"/>
  <c r="J94" i="2"/>
  <c r="L96" i="2" l="1"/>
  <c r="J95" i="2"/>
  <c r="M96" i="2"/>
  <c r="K95" i="2"/>
  <c r="M97" i="2" l="1"/>
  <c r="K96" i="2"/>
  <c r="L97" i="2"/>
  <c r="J96" i="2"/>
  <c r="M98" i="2" l="1"/>
  <c r="K97" i="2"/>
  <c r="L98" i="2"/>
  <c r="J97" i="2"/>
  <c r="M99" i="2" l="1"/>
  <c r="K98" i="2"/>
  <c r="L99" i="2"/>
  <c r="J98" i="2"/>
  <c r="M100" i="2" l="1"/>
  <c r="K99" i="2"/>
  <c r="L100" i="2"/>
  <c r="J99" i="2"/>
  <c r="M101" i="2" l="1"/>
  <c r="K100" i="2"/>
  <c r="L101" i="2"/>
  <c r="J100" i="2"/>
  <c r="M102" i="2" l="1"/>
  <c r="K101" i="2"/>
  <c r="L102" i="2"/>
  <c r="J101" i="2"/>
  <c r="M103" i="2" l="1"/>
  <c r="K102" i="2"/>
  <c r="L103" i="2"/>
  <c r="J102" i="2"/>
  <c r="M104" i="2" l="1"/>
  <c r="K103" i="2"/>
  <c r="L104" i="2"/>
  <c r="J103" i="2"/>
  <c r="L105" i="2" l="1"/>
  <c r="J104" i="2"/>
  <c r="M105" i="2"/>
  <c r="K104" i="2"/>
  <c r="L106" i="2" l="1"/>
  <c r="J105" i="2"/>
  <c r="M106" i="2"/>
  <c r="K105" i="2"/>
  <c r="L107" i="2" l="1"/>
  <c r="J106" i="2"/>
  <c r="M107" i="2"/>
  <c r="K106" i="2"/>
  <c r="M108" i="2" l="1"/>
  <c r="K107" i="2"/>
  <c r="L108" i="2"/>
  <c r="J107" i="2"/>
  <c r="M109" i="2" l="1"/>
  <c r="K108" i="2"/>
  <c r="L109" i="2"/>
  <c r="J108" i="2"/>
  <c r="L110" i="2" l="1"/>
  <c r="J109" i="2"/>
  <c r="M110" i="2"/>
  <c r="K109" i="2"/>
  <c r="L111" i="2" l="1"/>
  <c r="J110" i="2"/>
  <c r="M111" i="2"/>
  <c r="K110" i="2"/>
  <c r="M112" i="2" l="1"/>
  <c r="K111" i="2"/>
  <c r="L112" i="2"/>
  <c r="J111" i="2"/>
  <c r="L113" i="2" l="1"/>
  <c r="J112" i="2"/>
  <c r="M113" i="2"/>
  <c r="K112" i="2"/>
  <c r="L114" i="2" l="1"/>
  <c r="J113" i="2"/>
  <c r="M114" i="2"/>
  <c r="K113" i="2"/>
  <c r="M115" i="2" l="1"/>
  <c r="K114" i="2"/>
  <c r="L115" i="2"/>
  <c r="J114" i="2"/>
  <c r="M116" i="2" l="1"/>
  <c r="K115" i="2"/>
  <c r="L116" i="2"/>
  <c r="J115" i="2"/>
  <c r="M117" i="2" l="1"/>
  <c r="K116" i="2"/>
  <c r="L117" i="2"/>
  <c r="J116" i="2"/>
  <c r="M118" i="2" l="1"/>
  <c r="K117" i="2"/>
  <c r="L118" i="2"/>
  <c r="J117" i="2"/>
  <c r="M119" i="2" l="1"/>
  <c r="K118" i="2"/>
  <c r="L119" i="2"/>
  <c r="J118" i="2"/>
  <c r="M120" i="2" l="1"/>
  <c r="K119" i="2"/>
  <c r="L120" i="2"/>
  <c r="J119" i="2"/>
  <c r="M121" i="2" l="1"/>
  <c r="K120" i="2"/>
  <c r="L121" i="2"/>
  <c r="J120" i="2"/>
  <c r="M122" i="2" l="1"/>
  <c r="K121" i="2"/>
  <c r="L122" i="2"/>
  <c r="J121" i="2"/>
  <c r="M123" i="2" l="1"/>
  <c r="K122" i="2"/>
  <c r="L123" i="2"/>
  <c r="J122" i="2"/>
  <c r="M124" i="2" l="1"/>
  <c r="K123" i="2"/>
  <c r="L124" i="2"/>
  <c r="J123" i="2"/>
  <c r="M125" i="2" l="1"/>
  <c r="K124" i="2"/>
  <c r="L125" i="2"/>
  <c r="J124" i="2"/>
  <c r="M126" i="2" l="1"/>
  <c r="K125" i="2"/>
  <c r="L126" i="2"/>
  <c r="J125" i="2"/>
  <c r="L127" i="2" l="1"/>
  <c r="J126" i="2"/>
  <c r="M127" i="2"/>
  <c r="K126" i="2"/>
  <c r="M128" i="2" l="1"/>
  <c r="K127" i="2"/>
  <c r="L128" i="2"/>
  <c r="J127" i="2"/>
  <c r="L129" i="2" l="1"/>
  <c r="J128" i="2"/>
  <c r="M129" i="2"/>
  <c r="K128" i="2"/>
  <c r="M130" i="2" l="1"/>
  <c r="K129" i="2"/>
  <c r="L130" i="2"/>
  <c r="J129" i="2"/>
  <c r="L131" i="2" l="1"/>
  <c r="J130" i="2"/>
  <c r="M131" i="2"/>
  <c r="K130" i="2"/>
  <c r="M132" i="2" l="1"/>
  <c r="K131" i="2"/>
  <c r="L132" i="2"/>
  <c r="J131" i="2"/>
  <c r="L133" i="2" l="1"/>
  <c r="J132" i="2"/>
  <c r="M133" i="2"/>
  <c r="K132" i="2"/>
  <c r="M134" i="2" l="1"/>
  <c r="K133" i="2"/>
  <c r="L134" i="2"/>
  <c r="J133" i="2"/>
  <c r="L135" i="2" l="1"/>
  <c r="J134" i="2"/>
  <c r="M135" i="2"/>
  <c r="K134" i="2"/>
  <c r="M136" i="2" l="1"/>
  <c r="K135" i="2"/>
  <c r="L136" i="2"/>
  <c r="J135" i="2"/>
  <c r="M137" i="2" l="1"/>
  <c r="K136" i="2"/>
  <c r="L137" i="2"/>
  <c r="J136" i="2"/>
  <c r="L138" i="2" l="1"/>
  <c r="J137" i="2"/>
  <c r="M138" i="2"/>
  <c r="K137" i="2"/>
  <c r="M139" i="2" l="1"/>
  <c r="K138" i="2"/>
  <c r="L139" i="2"/>
  <c r="J138" i="2"/>
  <c r="L140" i="2" l="1"/>
  <c r="J139" i="2"/>
  <c r="M140" i="2"/>
  <c r="K139" i="2"/>
  <c r="M141" i="2" l="1"/>
  <c r="K140" i="2"/>
  <c r="L141" i="2"/>
  <c r="J140" i="2"/>
  <c r="L142" i="2" l="1"/>
  <c r="J141" i="2"/>
  <c r="M142" i="2"/>
  <c r="K141" i="2"/>
  <c r="M143" i="2" l="1"/>
  <c r="K142" i="2"/>
  <c r="L143" i="2"/>
  <c r="J142" i="2"/>
  <c r="L144" i="2" l="1"/>
  <c r="J143" i="2"/>
  <c r="M144" i="2"/>
  <c r="K143" i="2"/>
  <c r="M145" i="2" l="1"/>
  <c r="K144" i="2"/>
  <c r="L145" i="2"/>
  <c r="J144" i="2"/>
  <c r="L146" i="2" l="1"/>
  <c r="J145" i="2"/>
  <c r="M146" i="2"/>
  <c r="K145" i="2"/>
  <c r="M147" i="2" l="1"/>
  <c r="K146" i="2"/>
  <c r="L147" i="2"/>
  <c r="J146" i="2"/>
  <c r="L148" i="2" l="1"/>
  <c r="J147" i="2"/>
  <c r="M148" i="2"/>
  <c r="K147" i="2"/>
  <c r="L149" i="2" l="1"/>
  <c r="J148" i="2"/>
  <c r="M149" i="2"/>
  <c r="K148" i="2"/>
  <c r="M150" i="2" l="1"/>
  <c r="K149" i="2"/>
  <c r="L150" i="2"/>
  <c r="J149" i="2"/>
  <c r="L151" i="2" l="1"/>
  <c r="J150" i="2"/>
  <c r="M151" i="2"/>
  <c r="K150" i="2"/>
  <c r="M152" i="2" l="1"/>
  <c r="K151" i="2"/>
  <c r="L152" i="2"/>
  <c r="J151" i="2"/>
  <c r="L153" i="2" l="1"/>
  <c r="J152" i="2"/>
  <c r="M153" i="2"/>
  <c r="K152" i="2"/>
  <c r="M154" i="2" l="1"/>
  <c r="K153" i="2"/>
  <c r="L154" i="2"/>
  <c r="J153" i="2"/>
  <c r="L155" i="2" l="1"/>
  <c r="J154" i="2"/>
  <c r="M155" i="2"/>
  <c r="K154" i="2"/>
  <c r="M156" i="2" l="1"/>
  <c r="K155" i="2"/>
  <c r="L156" i="2"/>
  <c r="J155" i="2"/>
  <c r="L157" i="2" l="1"/>
  <c r="J156" i="2"/>
  <c r="M157" i="2"/>
  <c r="K156" i="2"/>
  <c r="L158" i="2" l="1"/>
  <c r="J157" i="2"/>
  <c r="M158" i="2"/>
  <c r="K157" i="2"/>
  <c r="M159" i="2" l="1"/>
  <c r="K158" i="2"/>
  <c r="L159" i="2"/>
  <c r="J158" i="2"/>
  <c r="L160" i="2" l="1"/>
  <c r="J159" i="2"/>
  <c r="M160" i="2"/>
  <c r="K159" i="2"/>
  <c r="M161" i="2" l="1"/>
  <c r="K160" i="2"/>
  <c r="L161" i="2"/>
  <c r="J160" i="2"/>
  <c r="L162" i="2" l="1"/>
  <c r="J161" i="2"/>
  <c r="M162" i="2"/>
  <c r="K161" i="2"/>
  <c r="M163" i="2" l="1"/>
  <c r="K162" i="2"/>
  <c r="L163" i="2"/>
  <c r="J162" i="2"/>
  <c r="L164" i="2" l="1"/>
  <c r="J163" i="2"/>
  <c r="M164" i="2"/>
  <c r="K163" i="2"/>
  <c r="M165" i="2" l="1"/>
  <c r="K164" i="2"/>
  <c r="L165" i="2"/>
  <c r="J164" i="2"/>
  <c r="L166" i="2" l="1"/>
  <c r="J165" i="2"/>
  <c r="M166" i="2"/>
  <c r="K165" i="2"/>
  <c r="M167" i="2" l="1"/>
  <c r="K166" i="2"/>
  <c r="L167" i="2"/>
  <c r="J166" i="2"/>
  <c r="L168" i="2" l="1"/>
  <c r="J167" i="2"/>
  <c r="M168" i="2"/>
  <c r="K167" i="2"/>
  <c r="M169" i="2" l="1"/>
  <c r="K168" i="2"/>
  <c r="L169" i="2"/>
  <c r="J168" i="2"/>
  <c r="L170" i="2" l="1"/>
  <c r="J169" i="2"/>
  <c r="M170" i="2"/>
  <c r="K169" i="2"/>
  <c r="M171" i="2" l="1"/>
  <c r="K170" i="2"/>
  <c r="L171" i="2"/>
  <c r="J170" i="2"/>
  <c r="M172" i="2" l="1"/>
  <c r="K171" i="2"/>
  <c r="L172" i="2"/>
  <c r="J171" i="2"/>
  <c r="L173" i="2" l="1"/>
  <c r="J172" i="2"/>
  <c r="M173" i="2"/>
  <c r="K172" i="2"/>
  <c r="M174" i="2" l="1"/>
  <c r="K173" i="2"/>
  <c r="L174" i="2"/>
  <c r="J173" i="2"/>
  <c r="L175" i="2" l="1"/>
  <c r="J174" i="2"/>
  <c r="M175" i="2"/>
  <c r="K174" i="2"/>
  <c r="M176" i="2" l="1"/>
  <c r="K175" i="2"/>
  <c r="L176" i="2"/>
  <c r="J175" i="2"/>
  <c r="L177" i="2" l="1"/>
  <c r="J176" i="2"/>
  <c r="M177" i="2"/>
  <c r="K176" i="2"/>
  <c r="M178" i="2" l="1"/>
  <c r="K177" i="2"/>
  <c r="L178" i="2"/>
  <c r="J177" i="2"/>
  <c r="L179" i="2" l="1"/>
  <c r="J178" i="2"/>
  <c r="M179" i="2"/>
  <c r="K178" i="2"/>
  <c r="M180" i="2" l="1"/>
  <c r="K179" i="2"/>
  <c r="L180" i="2"/>
  <c r="J179" i="2"/>
  <c r="L181" i="2" l="1"/>
  <c r="J180" i="2"/>
  <c r="M181" i="2"/>
  <c r="K180" i="2"/>
  <c r="M182" i="2" l="1"/>
  <c r="K181" i="2"/>
  <c r="L182" i="2"/>
  <c r="J181" i="2"/>
  <c r="L183" i="2" l="1"/>
  <c r="J182" i="2"/>
  <c r="M183" i="2"/>
  <c r="K182" i="2"/>
  <c r="M184" i="2" l="1"/>
  <c r="K183" i="2"/>
  <c r="L184" i="2"/>
  <c r="J183" i="2"/>
  <c r="L185" i="2" l="1"/>
  <c r="J184" i="2"/>
  <c r="M185" i="2"/>
  <c r="K184" i="2"/>
  <c r="M186" i="2" l="1"/>
  <c r="K185" i="2"/>
  <c r="L186" i="2"/>
  <c r="J185" i="2"/>
  <c r="L187" i="2" l="1"/>
  <c r="J186" i="2"/>
  <c r="M187" i="2"/>
  <c r="K186" i="2"/>
  <c r="M188" i="2" l="1"/>
  <c r="K187" i="2"/>
  <c r="L188" i="2"/>
  <c r="J187" i="2"/>
  <c r="L189" i="2" l="1"/>
  <c r="J188" i="2"/>
  <c r="M189" i="2"/>
  <c r="K188" i="2"/>
  <c r="M190" i="2" l="1"/>
  <c r="K189" i="2"/>
  <c r="L190" i="2"/>
  <c r="J189" i="2"/>
  <c r="L191" i="2" l="1"/>
  <c r="J190" i="2"/>
  <c r="M191" i="2"/>
  <c r="K190" i="2"/>
  <c r="M192" i="2" l="1"/>
  <c r="K191" i="2"/>
  <c r="L192" i="2"/>
  <c r="J191" i="2"/>
  <c r="L193" i="2" l="1"/>
  <c r="J192" i="2"/>
  <c r="M193" i="2"/>
  <c r="K192" i="2"/>
  <c r="M194" i="2" l="1"/>
  <c r="K193" i="2"/>
  <c r="L194" i="2"/>
  <c r="J193" i="2"/>
  <c r="L195" i="2" l="1"/>
  <c r="J194" i="2"/>
  <c r="M195" i="2"/>
  <c r="K194" i="2"/>
  <c r="M196" i="2" l="1"/>
  <c r="K195" i="2"/>
  <c r="L196" i="2"/>
  <c r="J195" i="2"/>
  <c r="L197" i="2" l="1"/>
  <c r="J196" i="2"/>
  <c r="M197" i="2"/>
  <c r="K196" i="2"/>
  <c r="M198" i="2" l="1"/>
  <c r="K197" i="2"/>
  <c r="L198" i="2"/>
  <c r="J197" i="2"/>
  <c r="L199" i="2" l="1"/>
  <c r="J198" i="2"/>
  <c r="M199" i="2"/>
  <c r="K198" i="2"/>
  <c r="M200" i="2" l="1"/>
  <c r="K199" i="2"/>
  <c r="L200" i="2"/>
  <c r="J199" i="2"/>
  <c r="L201" i="2" l="1"/>
  <c r="J200" i="2"/>
  <c r="M201" i="2"/>
  <c r="K200" i="2"/>
  <c r="M202" i="2" l="1"/>
  <c r="K201" i="2"/>
  <c r="L202" i="2"/>
  <c r="J201" i="2"/>
  <c r="L203" i="2" l="1"/>
  <c r="J202" i="2"/>
  <c r="M203" i="2"/>
  <c r="K202" i="2"/>
  <c r="M204" i="2" l="1"/>
  <c r="K203" i="2"/>
  <c r="L204" i="2"/>
  <c r="J203" i="2"/>
  <c r="L205" i="2" l="1"/>
  <c r="J204" i="2"/>
  <c r="M205" i="2"/>
  <c r="K204" i="2"/>
  <c r="M206" i="2" l="1"/>
  <c r="K205" i="2"/>
  <c r="L206" i="2"/>
  <c r="J205" i="2"/>
  <c r="M207" i="2" l="1"/>
  <c r="K206" i="2"/>
  <c r="L207" i="2"/>
  <c r="J206" i="2"/>
  <c r="L208" i="2" l="1"/>
  <c r="J207" i="2"/>
  <c r="M208" i="2"/>
  <c r="K207" i="2"/>
  <c r="M209" i="2" l="1"/>
  <c r="K208" i="2"/>
  <c r="L209" i="2"/>
  <c r="J208" i="2"/>
  <c r="L210" i="2" l="1"/>
  <c r="J209" i="2"/>
  <c r="M210" i="2"/>
  <c r="K209" i="2"/>
  <c r="M211" i="2" l="1"/>
  <c r="K210" i="2"/>
  <c r="L211" i="2"/>
  <c r="J210" i="2"/>
  <c r="L212" i="2" l="1"/>
  <c r="J211" i="2"/>
  <c r="M212" i="2"/>
  <c r="K211" i="2"/>
  <c r="M213" i="2" l="1"/>
  <c r="K212" i="2"/>
  <c r="L213" i="2"/>
  <c r="J212" i="2"/>
  <c r="L214" i="2" l="1"/>
  <c r="J213" i="2"/>
  <c r="M214" i="2"/>
  <c r="K213" i="2"/>
  <c r="M215" i="2" l="1"/>
  <c r="K214" i="2"/>
  <c r="L215" i="2"/>
  <c r="J214" i="2"/>
  <c r="M216" i="2" l="1"/>
  <c r="K215" i="2"/>
  <c r="L216" i="2"/>
  <c r="J215" i="2"/>
  <c r="L217" i="2" l="1"/>
  <c r="J216" i="2"/>
  <c r="M217" i="2"/>
  <c r="K216" i="2"/>
  <c r="L218" i="2" l="1"/>
  <c r="J217" i="2"/>
  <c r="M218" i="2"/>
  <c r="K217" i="2"/>
  <c r="M219" i="2" l="1"/>
  <c r="K218" i="2"/>
  <c r="L219" i="2"/>
  <c r="J218" i="2"/>
  <c r="L220" i="2" l="1"/>
  <c r="J219" i="2"/>
  <c r="M220" i="2"/>
  <c r="K219" i="2"/>
  <c r="M221" i="2" l="1"/>
  <c r="K220" i="2"/>
  <c r="L221" i="2"/>
  <c r="J220" i="2"/>
  <c r="L222" i="2" l="1"/>
  <c r="J221" i="2"/>
  <c r="M222" i="2"/>
  <c r="K221" i="2"/>
  <c r="M223" i="2" l="1"/>
  <c r="K222" i="2"/>
  <c r="L223" i="2"/>
  <c r="J222" i="2"/>
  <c r="L224" i="2" l="1"/>
  <c r="J223" i="2"/>
  <c r="M224" i="2"/>
  <c r="K223" i="2"/>
  <c r="M225" i="2" l="1"/>
  <c r="K224" i="2"/>
  <c r="L225" i="2"/>
  <c r="J224" i="2"/>
  <c r="L226" i="2" l="1"/>
  <c r="J225" i="2"/>
  <c r="M226" i="2"/>
  <c r="K225" i="2"/>
  <c r="M227" i="2" l="1"/>
  <c r="K226" i="2"/>
  <c r="L227" i="2"/>
  <c r="J226" i="2"/>
  <c r="L228" i="2" l="1"/>
  <c r="J227" i="2"/>
  <c r="M228" i="2"/>
  <c r="K227" i="2"/>
  <c r="M229" i="2" l="1"/>
  <c r="K228" i="2"/>
  <c r="L229" i="2"/>
  <c r="J228" i="2"/>
  <c r="L230" i="2" l="1"/>
  <c r="J229" i="2"/>
  <c r="M230" i="2"/>
  <c r="K229" i="2"/>
  <c r="M231" i="2" l="1"/>
  <c r="K230" i="2"/>
  <c r="L231" i="2"/>
  <c r="J230" i="2"/>
  <c r="L232" i="2" l="1"/>
  <c r="J231" i="2"/>
  <c r="M232" i="2"/>
  <c r="K231" i="2"/>
  <c r="L233" i="2" l="1"/>
  <c r="J232" i="2"/>
  <c r="M233" i="2"/>
  <c r="K232" i="2"/>
  <c r="M234" i="2" l="1"/>
  <c r="K233" i="2"/>
  <c r="L234" i="2"/>
  <c r="J233" i="2"/>
  <c r="L235" i="2" l="1"/>
  <c r="J234" i="2"/>
  <c r="M235" i="2"/>
  <c r="K234" i="2"/>
  <c r="M236" i="2" l="1"/>
  <c r="K235" i="2"/>
  <c r="L236" i="2"/>
  <c r="J235" i="2"/>
  <c r="L237" i="2" l="1"/>
  <c r="J236" i="2"/>
  <c r="M237" i="2"/>
  <c r="K236" i="2"/>
  <c r="M238" i="2" l="1"/>
  <c r="K237" i="2"/>
  <c r="L238" i="2"/>
  <c r="J237" i="2"/>
  <c r="L239" i="2" l="1"/>
  <c r="J238" i="2"/>
  <c r="M239" i="2"/>
  <c r="K238" i="2"/>
  <c r="M240" i="2" l="1"/>
  <c r="K239" i="2"/>
  <c r="L240" i="2"/>
  <c r="J239" i="2"/>
  <c r="L241" i="2" l="1"/>
  <c r="J240" i="2"/>
  <c r="M241" i="2"/>
  <c r="K240" i="2"/>
  <c r="M242" i="2" l="1"/>
  <c r="K241" i="2"/>
  <c r="L242" i="2"/>
  <c r="J241" i="2"/>
  <c r="M243" i="2" l="1"/>
  <c r="K242" i="2"/>
  <c r="L243" i="2"/>
  <c r="J242" i="2"/>
  <c r="L244" i="2" l="1"/>
  <c r="J243" i="2"/>
  <c r="M244" i="2"/>
  <c r="K243" i="2"/>
  <c r="M245" i="2" l="1"/>
  <c r="K244" i="2"/>
  <c r="L245" i="2"/>
  <c r="J244" i="2"/>
  <c r="L246" i="2" l="1"/>
  <c r="J245" i="2"/>
  <c r="M246" i="2"/>
  <c r="K245" i="2"/>
  <c r="M247" i="2" l="1"/>
  <c r="K246" i="2"/>
  <c r="L247" i="2"/>
  <c r="J246" i="2"/>
  <c r="L248" i="2" l="1"/>
  <c r="J247" i="2"/>
  <c r="M248" i="2"/>
  <c r="K247" i="2"/>
  <c r="M249" i="2" l="1"/>
  <c r="K248" i="2"/>
  <c r="L249" i="2"/>
  <c r="J248" i="2"/>
  <c r="L250" i="2" l="1"/>
  <c r="J249" i="2"/>
  <c r="M250" i="2"/>
  <c r="K249" i="2"/>
  <c r="M251" i="2" l="1"/>
  <c r="K250" i="2"/>
  <c r="L251" i="2"/>
  <c r="J250" i="2"/>
  <c r="L252" i="2" l="1"/>
  <c r="J251" i="2"/>
  <c r="M252" i="2"/>
  <c r="K251" i="2"/>
  <c r="M253" i="2" l="1"/>
  <c r="K252" i="2"/>
  <c r="L253" i="2"/>
  <c r="J252" i="2"/>
  <c r="L254" i="2" l="1"/>
  <c r="J253" i="2"/>
  <c r="M254" i="2"/>
  <c r="K253" i="2"/>
  <c r="M255" i="2" l="1"/>
  <c r="K254" i="2"/>
  <c r="L255" i="2"/>
  <c r="J254" i="2"/>
  <c r="L256" i="2" l="1"/>
  <c r="J255" i="2"/>
  <c r="M256" i="2"/>
  <c r="K255" i="2"/>
  <c r="M257" i="2" l="1"/>
  <c r="K256" i="2"/>
  <c r="L257" i="2"/>
  <c r="J256" i="2"/>
  <c r="L258" i="2" l="1"/>
  <c r="J257" i="2"/>
  <c r="M258" i="2"/>
  <c r="K257" i="2"/>
  <c r="M259" i="2" l="1"/>
  <c r="K258" i="2"/>
  <c r="L259" i="2"/>
  <c r="J258" i="2"/>
  <c r="L260" i="2" l="1"/>
  <c r="J259" i="2"/>
  <c r="M260" i="2"/>
  <c r="K259" i="2"/>
  <c r="M261" i="2" l="1"/>
  <c r="K260" i="2"/>
  <c r="L261" i="2"/>
  <c r="J260" i="2"/>
  <c r="L262" i="2" l="1"/>
  <c r="J261" i="2"/>
  <c r="M262" i="2"/>
  <c r="K261" i="2"/>
  <c r="M263" i="2" l="1"/>
  <c r="K262" i="2"/>
  <c r="L263" i="2"/>
  <c r="J262" i="2"/>
  <c r="L264" i="2" l="1"/>
  <c r="J263" i="2"/>
  <c r="M264" i="2"/>
  <c r="K263" i="2"/>
  <c r="M265" i="2" l="1"/>
  <c r="K264" i="2"/>
  <c r="L265" i="2"/>
  <c r="J264" i="2"/>
  <c r="L266" i="2" l="1"/>
  <c r="J265" i="2"/>
  <c r="M266" i="2"/>
  <c r="K265" i="2"/>
  <c r="M267" i="2" l="1"/>
  <c r="K266" i="2"/>
  <c r="L267" i="2"/>
  <c r="J266" i="2"/>
  <c r="L268" i="2" l="1"/>
  <c r="J267" i="2"/>
  <c r="M268" i="2"/>
  <c r="K267" i="2"/>
  <c r="M269" i="2" l="1"/>
  <c r="K268" i="2"/>
  <c r="L269" i="2"/>
  <c r="J268" i="2"/>
  <c r="L270" i="2" l="1"/>
  <c r="J269" i="2"/>
  <c r="M270" i="2"/>
  <c r="K269" i="2"/>
  <c r="M271" i="2" l="1"/>
  <c r="K270" i="2"/>
  <c r="L271" i="2"/>
  <c r="J270" i="2"/>
  <c r="L272" i="2" l="1"/>
  <c r="J271" i="2"/>
  <c r="M272" i="2"/>
  <c r="K271" i="2"/>
  <c r="M273" i="2" l="1"/>
  <c r="K272" i="2"/>
  <c r="L273" i="2"/>
  <c r="J272" i="2"/>
  <c r="L274" i="2" l="1"/>
  <c r="J273" i="2"/>
  <c r="M274" i="2"/>
  <c r="K273" i="2"/>
  <c r="M275" i="2" l="1"/>
  <c r="K274" i="2"/>
  <c r="L275" i="2"/>
  <c r="J274" i="2"/>
  <c r="L276" i="2" l="1"/>
  <c r="J275" i="2"/>
  <c r="M276" i="2"/>
  <c r="K275" i="2"/>
  <c r="M277" i="2" l="1"/>
  <c r="K276" i="2"/>
  <c r="L277" i="2"/>
  <c r="J276" i="2"/>
  <c r="L278" i="2" l="1"/>
  <c r="J277" i="2"/>
  <c r="M278" i="2"/>
  <c r="K277" i="2"/>
  <c r="M279" i="2" l="1"/>
  <c r="K278" i="2"/>
  <c r="L279" i="2"/>
  <c r="J278" i="2"/>
  <c r="L280" i="2" l="1"/>
  <c r="J279" i="2"/>
  <c r="M280" i="2"/>
  <c r="K279" i="2"/>
  <c r="M281" i="2" l="1"/>
  <c r="K280" i="2"/>
  <c r="L281" i="2"/>
  <c r="J280" i="2"/>
  <c r="L282" i="2" l="1"/>
  <c r="J281" i="2"/>
  <c r="M282" i="2"/>
  <c r="K281" i="2"/>
  <c r="M283" i="2" l="1"/>
  <c r="K282" i="2"/>
  <c r="L283" i="2"/>
  <c r="J282" i="2"/>
  <c r="L284" i="2" l="1"/>
  <c r="J283" i="2"/>
  <c r="M284" i="2"/>
  <c r="K283" i="2"/>
  <c r="M285" i="2" l="1"/>
  <c r="K284" i="2"/>
  <c r="L285" i="2"/>
  <c r="J284" i="2"/>
  <c r="L286" i="2" l="1"/>
  <c r="J285" i="2"/>
  <c r="M286" i="2"/>
  <c r="K285" i="2"/>
  <c r="M287" i="2" l="1"/>
  <c r="K286" i="2"/>
  <c r="L287" i="2"/>
  <c r="J286" i="2"/>
  <c r="L288" i="2" l="1"/>
  <c r="J287" i="2"/>
  <c r="M288" i="2"/>
  <c r="K287" i="2"/>
  <c r="M289" i="2" l="1"/>
  <c r="K288" i="2"/>
  <c r="L289" i="2"/>
  <c r="J288" i="2"/>
  <c r="L290" i="2" l="1"/>
  <c r="J289" i="2"/>
  <c r="M290" i="2"/>
  <c r="K289" i="2"/>
  <c r="M291" i="2" l="1"/>
  <c r="K290" i="2"/>
  <c r="L291" i="2"/>
  <c r="J290" i="2"/>
  <c r="L292" i="2" l="1"/>
  <c r="J291" i="2"/>
  <c r="M292" i="2"/>
  <c r="K291" i="2"/>
  <c r="M293" i="2" l="1"/>
  <c r="K292" i="2"/>
  <c r="L293" i="2"/>
  <c r="J292" i="2"/>
  <c r="L294" i="2" l="1"/>
  <c r="J293" i="2"/>
  <c r="M294" i="2"/>
  <c r="K293" i="2"/>
  <c r="M295" i="2" l="1"/>
  <c r="K294" i="2"/>
  <c r="L295" i="2"/>
  <c r="J294" i="2"/>
  <c r="L296" i="2" l="1"/>
  <c r="J295" i="2"/>
  <c r="M296" i="2"/>
  <c r="K295" i="2"/>
  <c r="M297" i="2" l="1"/>
  <c r="K296" i="2"/>
  <c r="L297" i="2"/>
  <c r="J296" i="2"/>
  <c r="L298" i="2" l="1"/>
  <c r="J297" i="2"/>
  <c r="M298" i="2"/>
  <c r="K297" i="2"/>
  <c r="M299" i="2" l="1"/>
  <c r="K298" i="2"/>
  <c r="L299" i="2"/>
  <c r="J298" i="2"/>
  <c r="L300" i="2" l="1"/>
  <c r="J299" i="2"/>
  <c r="M300" i="2"/>
  <c r="K299" i="2"/>
  <c r="M301" i="2" l="1"/>
  <c r="K300" i="2"/>
  <c r="L301" i="2"/>
  <c r="J300" i="2"/>
  <c r="L302" i="2" l="1"/>
  <c r="J301" i="2"/>
  <c r="M302" i="2"/>
  <c r="K301" i="2"/>
  <c r="M303" i="2" l="1"/>
  <c r="K302" i="2"/>
  <c r="L303" i="2"/>
  <c r="J302" i="2"/>
  <c r="L304" i="2" l="1"/>
  <c r="J303" i="2"/>
  <c r="M304" i="2"/>
  <c r="K303" i="2"/>
  <c r="M305" i="2" l="1"/>
  <c r="K304" i="2"/>
  <c r="L305" i="2"/>
  <c r="J304" i="2"/>
  <c r="L306" i="2" l="1"/>
  <c r="J305" i="2"/>
  <c r="M306" i="2"/>
  <c r="K305" i="2"/>
  <c r="M307" i="2" l="1"/>
  <c r="K306" i="2"/>
  <c r="L307" i="2"/>
  <c r="J306" i="2"/>
  <c r="L308" i="2" l="1"/>
  <c r="J307" i="2"/>
  <c r="M308" i="2"/>
  <c r="K307" i="2"/>
  <c r="M309" i="2" l="1"/>
  <c r="K308" i="2"/>
  <c r="L309" i="2"/>
  <c r="J308" i="2"/>
  <c r="L310" i="2" l="1"/>
  <c r="J309" i="2"/>
  <c r="M310" i="2"/>
  <c r="K309" i="2"/>
  <c r="M311" i="2" l="1"/>
  <c r="K310" i="2"/>
  <c r="L311" i="2"/>
  <c r="J310" i="2"/>
  <c r="L312" i="2" l="1"/>
  <c r="J311" i="2"/>
  <c r="M312" i="2"/>
  <c r="K311" i="2"/>
  <c r="M313" i="2" l="1"/>
  <c r="K312" i="2"/>
  <c r="L313" i="2"/>
  <c r="J312" i="2"/>
  <c r="L314" i="2" l="1"/>
  <c r="J313" i="2"/>
  <c r="M314" i="2"/>
  <c r="K313" i="2"/>
  <c r="M315" i="2" l="1"/>
  <c r="K314" i="2"/>
  <c r="L315" i="2"/>
  <c r="J314" i="2"/>
  <c r="L316" i="2" l="1"/>
  <c r="J315" i="2"/>
  <c r="M316" i="2"/>
  <c r="K315" i="2"/>
  <c r="M317" i="2" l="1"/>
  <c r="K316" i="2"/>
  <c r="L317" i="2"/>
  <c r="J316" i="2"/>
  <c r="L318" i="2" l="1"/>
  <c r="J317" i="2"/>
  <c r="M318" i="2"/>
  <c r="K317" i="2"/>
  <c r="M319" i="2" l="1"/>
  <c r="K318" i="2"/>
  <c r="L319" i="2"/>
  <c r="J318" i="2"/>
  <c r="L320" i="2" l="1"/>
  <c r="J319" i="2"/>
  <c r="M320" i="2"/>
  <c r="K319" i="2"/>
  <c r="M321" i="2" l="1"/>
  <c r="K320" i="2"/>
  <c r="L321" i="2"/>
  <c r="J320" i="2"/>
  <c r="L322" i="2" l="1"/>
  <c r="J321" i="2"/>
  <c r="M322" i="2"/>
  <c r="K321" i="2"/>
  <c r="M323" i="2" l="1"/>
  <c r="K322" i="2"/>
  <c r="L323" i="2"/>
  <c r="J322" i="2"/>
  <c r="L324" i="2" l="1"/>
  <c r="J323" i="2"/>
  <c r="M324" i="2"/>
  <c r="K323" i="2"/>
  <c r="M325" i="2" l="1"/>
  <c r="K324" i="2"/>
  <c r="L325" i="2"/>
  <c r="J324" i="2"/>
  <c r="L326" i="2" l="1"/>
  <c r="J325" i="2"/>
  <c r="M326" i="2"/>
  <c r="K325" i="2"/>
  <c r="M327" i="2" l="1"/>
  <c r="K326" i="2"/>
  <c r="L327" i="2"/>
  <c r="J326" i="2"/>
  <c r="L328" i="2" l="1"/>
  <c r="J327" i="2"/>
  <c r="M328" i="2"/>
  <c r="K327" i="2"/>
  <c r="M329" i="2" l="1"/>
  <c r="K328" i="2"/>
  <c r="L329" i="2"/>
  <c r="J328" i="2"/>
  <c r="L330" i="2" l="1"/>
  <c r="J329" i="2"/>
  <c r="M330" i="2"/>
  <c r="K329" i="2"/>
  <c r="M331" i="2" l="1"/>
  <c r="K330" i="2"/>
  <c r="L331" i="2"/>
  <c r="J330" i="2"/>
  <c r="L332" i="2" l="1"/>
  <c r="J331" i="2"/>
  <c r="M332" i="2"/>
  <c r="K331" i="2"/>
  <c r="M333" i="2" l="1"/>
  <c r="K332" i="2"/>
  <c r="L333" i="2"/>
  <c r="J332" i="2"/>
  <c r="L334" i="2" l="1"/>
  <c r="J333" i="2"/>
  <c r="M334" i="2"/>
  <c r="K333" i="2"/>
  <c r="M335" i="2" l="1"/>
  <c r="K334" i="2"/>
  <c r="L335" i="2"/>
  <c r="J334" i="2"/>
  <c r="M336" i="2" l="1"/>
  <c r="K335" i="2"/>
  <c r="L336" i="2"/>
  <c r="J335" i="2"/>
  <c r="L337" i="2" l="1"/>
  <c r="J336" i="2"/>
  <c r="M337" i="2"/>
  <c r="K336" i="2"/>
  <c r="M338" i="2" l="1"/>
  <c r="K337" i="2"/>
  <c r="L338" i="2"/>
  <c r="J337" i="2"/>
  <c r="L339" i="2" l="1"/>
  <c r="J338" i="2"/>
  <c r="M339" i="2"/>
  <c r="K338" i="2"/>
  <c r="M340" i="2" l="1"/>
  <c r="K339" i="2"/>
  <c r="L340" i="2"/>
  <c r="J339" i="2"/>
  <c r="L341" i="2" l="1"/>
  <c r="J340" i="2"/>
  <c r="M341" i="2"/>
  <c r="K340" i="2"/>
  <c r="M342" i="2" l="1"/>
  <c r="K341" i="2"/>
  <c r="L342" i="2"/>
  <c r="J341" i="2"/>
  <c r="L343" i="2" l="1"/>
  <c r="J342" i="2"/>
  <c r="M343" i="2"/>
  <c r="K342" i="2"/>
  <c r="M344" i="2" l="1"/>
  <c r="K343" i="2"/>
  <c r="L344" i="2"/>
  <c r="J343" i="2"/>
  <c r="L345" i="2" l="1"/>
  <c r="J344" i="2"/>
  <c r="M345" i="2"/>
  <c r="K344" i="2"/>
  <c r="M346" i="2" l="1"/>
  <c r="K345" i="2"/>
  <c r="L346" i="2"/>
  <c r="J345" i="2"/>
  <c r="L347" i="2" l="1"/>
  <c r="J346" i="2"/>
  <c r="M347" i="2"/>
  <c r="K346" i="2"/>
  <c r="M348" i="2" l="1"/>
  <c r="K347" i="2"/>
  <c r="L348" i="2"/>
  <c r="J347" i="2"/>
  <c r="L349" i="2" l="1"/>
  <c r="J348" i="2"/>
  <c r="M349" i="2"/>
  <c r="K348" i="2"/>
  <c r="M350" i="2" l="1"/>
  <c r="K349" i="2"/>
  <c r="L350" i="2"/>
  <c r="J349" i="2"/>
  <c r="L351" i="2" l="1"/>
  <c r="J350" i="2"/>
  <c r="M351" i="2"/>
  <c r="K350" i="2"/>
  <c r="M352" i="2" l="1"/>
  <c r="K351" i="2"/>
  <c r="L352" i="2"/>
  <c r="J351" i="2"/>
  <c r="L353" i="2" l="1"/>
  <c r="J352" i="2"/>
  <c r="M353" i="2"/>
  <c r="K352" i="2"/>
  <c r="M354" i="2" l="1"/>
  <c r="K353" i="2"/>
  <c r="L354" i="2"/>
  <c r="J353" i="2"/>
  <c r="L355" i="2" l="1"/>
  <c r="J354" i="2"/>
  <c r="M355" i="2"/>
  <c r="K354" i="2"/>
  <c r="M356" i="2" l="1"/>
  <c r="K355" i="2"/>
  <c r="L356" i="2"/>
  <c r="J355" i="2"/>
  <c r="L357" i="2" l="1"/>
  <c r="J356" i="2"/>
  <c r="M357" i="2"/>
  <c r="K356" i="2"/>
  <c r="M358" i="2" l="1"/>
  <c r="K357" i="2"/>
  <c r="L358" i="2"/>
  <c r="J357" i="2"/>
  <c r="L359" i="2" l="1"/>
  <c r="J358" i="2"/>
  <c r="M359" i="2"/>
  <c r="K358" i="2"/>
  <c r="M360" i="2" l="1"/>
  <c r="K359" i="2"/>
  <c r="L360" i="2"/>
  <c r="J359" i="2"/>
  <c r="L361" i="2" l="1"/>
  <c r="J360" i="2"/>
  <c r="M361" i="2"/>
  <c r="K360" i="2"/>
  <c r="M362" i="2" l="1"/>
  <c r="K361" i="2"/>
  <c r="L362" i="2"/>
  <c r="J361" i="2"/>
  <c r="L363" i="2" l="1"/>
  <c r="J362" i="2"/>
  <c r="M363" i="2"/>
  <c r="K362" i="2"/>
  <c r="M364" i="2" l="1"/>
  <c r="K363" i="2"/>
  <c r="L364" i="2"/>
  <c r="J363" i="2"/>
  <c r="L365" i="2" l="1"/>
  <c r="J364" i="2"/>
  <c r="M365" i="2"/>
  <c r="K364" i="2"/>
  <c r="M366" i="2" l="1"/>
  <c r="K365" i="2"/>
  <c r="L366" i="2"/>
  <c r="J365" i="2"/>
  <c r="L367" i="2" l="1"/>
  <c r="J366" i="2"/>
  <c r="M367" i="2"/>
  <c r="K366" i="2"/>
  <c r="M368" i="2" l="1"/>
  <c r="K367" i="2"/>
  <c r="L368" i="2"/>
  <c r="J367" i="2"/>
  <c r="L369" i="2" l="1"/>
  <c r="J368" i="2"/>
  <c r="M369" i="2"/>
  <c r="K368" i="2"/>
  <c r="M370" i="2" l="1"/>
  <c r="K369" i="2"/>
  <c r="L370" i="2"/>
  <c r="J369" i="2"/>
  <c r="L371" i="2" l="1"/>
  <c r="J370" i="2"/>
  <c r="M371" i="2"/>
  <c r="K370" i="2"/>
  <c r="M372" i="2" l="1"/>
  <c r="K371" i="2"/>
  <c r="L372" i="2"/>
  <c r="J371" i="2"/>
  <c r="M373" i="2" l="1"/>
  <c r="K372" i="2"/>
  <c r="L373" i="2"/>
  <c r="J372" i="2"/>
  <c r="M374" i="2" l="1"/>
  <c r="K373" i="2"/>
  <c r="L374" i="2"/>
  <c r="J373" i="2"/>
  <c r="M375" i="2" l="1"/>
  <c r="K374" i="2"/>
  <c r="L375" i="2"/>
  <c r="J374" i="2"/>
  <c r="L376" i="2" l="1"/>
  <c r="J375" i="2"/>
  <c r="M376" i="2"/>
  <c r="K375" i="2"/>
  <c r="M377" i="2" l="1"/>
  <c r="K376" i="2"/>
  <c r="L377" i="2"/>
  <c r="J376" i="2"/>
  <c r="M378" i="2" l="1"/>
  <c r="K377" i="2"/>
  <c r="L378" i="2"/>
  <c r="J377" i="2"/>
  <c r="M379" i="2" l="1"/>
  <c r="K378" i="2"/>
  <c r="L379" i="2"/>
  <c r="J378" i="2"/>
  <c r="M380" i="2" l="1"/>
  <c r="K379" i="2"/>
  <c r="L380" i="2"/>
  <c r="J379" i="2"/>
  <c r="M381" i="2" l="1"/>
  <c r="K380" i="2"/>
  <c r="L381" i="2"/>
  <c r="J380" i="2"/>
  <c r="M382" i="2" l="1"/>
  <c r="K381" i="2"/>
  <c r="L382" i="2"/>
  <c r="J381" i="2"/>
  <c r="M383" i="2" l="1"/>
  <c r="K382" i="2"/>
  <c r="L383" i="2"/>
  <c r="J382" i="2"/>
  <c r="L384" i="2" l="1"/>
  <c r="J383" i="2"/>
  <c r="M384" i="2"/>
  <c r="K383" i="2"/>
  <c r="M385" i="2" l="1"/>
  <c r="K384" i="2"/>
  <c r="L385" i="2"/>
  <c r="J384" i="2"/>
  <c r="L386" i="2" l="1"/>
  <c r="J385" i="2"/>
  <c r="M386" i="2"/>
  <c r="K385" i="2"/>
  <c r="M387" i="2" l="1"/>
  <c r="K386" i="2"/>
  <c r="L387" i="2"/>
  <c r="J386" i="2"/>
  <c r="M388" i="2" l="1"/>
  <c r="K387" i="2"/>
  <c r="L388" i="2"/>
  <c r="J387" i="2"/>
  <c r="M389" i="2" l="1"/>
  <c r="K388" i="2"/>
  <c r="L389" i="2"/>
  <c r="J388" i="2"/>
  <c r="M390" i="2" l="1"/>
  <c r="K389" i="2"/>
  <c r="L390" i="2"/>
  <c r="J389" i="2"/>
  <c r="M391" i="2" l="1"/>
  <c r="K390" i="2"/>
  <c r="L391" i="2"/>
  <c r="J390" i="2"/>
  <c r="L392" i="2" l="1"/>
  <c r="J391" i="2"/>
  <c r="M392" i="2"/>
  <c r="K391" i="2"/>
  <c r="M393" i="2" l="1"/>
  <c r="K392" i="2"/>
  <c r="L393" i="2"/>
  <c r="J392" i="2"/>
  <c r="M394" i="2" l="1"/>
  <c r="K393" i="2"/>
  <c r="L394" i="2"/>
  <c r="J393" i="2"/>
  <c r="M395" i="2" l="1"/>
  <c r="K394" i="2"/>
  <c r="L395" i="2"/>
  <c r="J394" i="2"/>
  <c r="M396" i="2" l="1"/>
  <c r="K395" i="2"/>
  <c r="L396" i="2"/>
  <c r="J395" i="2"/>
  <c r="L397" i="2" l="1"/>
  <c r="J396" i="2"/>
  <c r="M397" i="2"/>
  <c r="K396" i="2"/>
  <c r="M398" i="2" l="1"/>
  <c r="K397" i="2"/>
  <c r="L398" i="2"/>
  <c r="J397" i="2"/>
  <c r="L399" i="2" l="1"/>
  <c r="J398" i="2"/>
  <c r="M399" i="2"/>
  <c r="K398" i="2"/>
  <c r="M400" i="2" l="1"/>
  <c r="K399" i="2"/>
  <c r="L400" i="2"/>
  <c r="J399" i="2"/>
  <c r="L401" i="2" l="1"/>
  <c r="J400" i="2"/>
  <c r="M401" i="2"/>
  <c r="K400" i="2"/>
  <c r="M402" i="2" l="1"/>
  <c r="K401" i="2"/>
  <c r="L402" i="2"/>
  <c r="J401" i="2"/>
  <c r="L403" i="2" l="1"/>
  <c r="J402" i="2"/>
  <c r="M403" i="2"/>
  <c r="K402" i="2"/>
  <c r="L404" i="2" l="1"/>
  <c r="J403" i="2"/>
  <c r="M404" i="2"/>
  <c r="K403" i="2"/>
  <c r="M405" i="2" l="1"/>
  <c r="K404" i="2"/>
  <c r="L405" i="2"/>
  <c r="J404" i="2"/>
  <c r="M406" i="2" l="1"/>
  <c r="K405" i="2"/>
  <c r="L406" i="2"/>
  <c r="J405" i="2"/>
  <c r="L407" i="2" l="1"/>
  <c r="J406" i="2"/>
  <c r="M407" i="2"/>
  <c r="K406" i="2"/>
  <c r="M408" i="2" l="1"/>
  <c r="K407" i="2"/>
  <c r="L408" i="2"/>
  <c r="J407" i="2"/>
  <c r="M409" i="2" l="1"/>
  <c r="K408" i="2"/>
  <c r="L409" i="2"/>
  <c r="J408" i="2"/>
  <c r="L410" i="2" l="1"/>
  <c r="J409" i="2"/>
  <c r="M410" i="2"/>
  <c r="K409" i="2"/>
  <c r="M411" i="2" l="1"/>
  <c r="K410" i="2"/>
  <c r="L411" i="2"/>
  <c r="J410" i="2"/>
  <c r="L412" i="2" l="1"/>
  <c r="J411" i="2"/>
  <c r="M412" i="2"/>
  <c r="K411" i="2"/>
  <c r="M413" i="2" l="1"/>
  <c r="K412" i="2"/>
  <c r="L413" i="2"/>
  <c r="J412" i="2"/>
  <c r="L414" i="2" l="1"/>
  <c r="J413" i="2"/>
  <c r="M414" i="2"/>
  <c r="K413" i="2"/>
  <c r="M415" i="2" l="1"/>
  <c r="K414" i="2"/>
  <c r="L415" i="2"/>
  <c r="J414" i="2"/>
  <c r="L416" i="2" l="1"/>
  <c r="J415" i="2"/>
  <c r="M416" i="2"/>
  <c r="K415" i="2"/>
  <c r="M417" i="2" l="1"/>
  <c r="K416" i="2"/>
  <c r="L417" i="2"/>
  <c r="J416" i="2"/>
  <c r="L418" i="2" l="1"/>
  <c r="J417" i="2"/>
  <c r="M418" i="2"/>
  <c r="K417" i="2"/>
  <c r="M419" i="2" l="1"/>
  <c r="K419" i="2" s="1"/>
  <c r="K418" i="2"/>
  <c r="L419" i="2"/>
  <c r="J419" i="2" s="1"/>
  <c r="J418" i="2"/>
</calcChain>
</file>

<file path=xl/comments1.xml><?xml version="1.0" encoding="utf-8"?>
<comments xmlns="http://schemas.openxmlformats.org/spreadsheetml/2006/main">
  <authors>
    <author>Jasper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Jasper:</t>
        </r>
        <r>
          <rPr>
            <sz val="9"/>
            <color indexed="81"/>
            <rFont val="Tahoma"/>
            <family val="2"/>
          </rPr>
          <t xml:space="preserve">
Number generated randomly with =RANDBETWEEN(0,R4*R5) and then hardcoded to avoid continuous updating
</t>
        </r>
      </text>
    </comment>
  </commentList>
</comments>
</file>

<file path=xl/sharedStrings.xml><?xml version="1.0" encoding="utf-8"?>
<sst xmlns="http://schemas.openxmlformats.org/spreadsheetml/2006/main" count="1372" uniqueCount="941">
  <si>
    <t>Rwanda</t>
  </si>
  <si>
    <t>1,737,684</t>
  </si>
  <si>
    <t>8,778,289</t>
  </si>
  <si>
    <t>Gitega</t>
  </si>
  <si>
    <t>28,728</t>
  </si>
  <si>
    <t>Kanyinya</t>
  </si>
  <si>
    <t>21,859</t>
  </si>
  <si>
    <t>Kigali</t>
  </si>
  <si>
    <t>4,748</t>
  </si>
  <si>
    <t>25,275</t>
  </si>
  <si>
    <t>Kimisagara</t>
  </si>
  <si>
    <t>46,753</t>
  </si>
  <si>
    <t>Mageragere</t>
  </si>
  <si>
    <t>23,407</t>
  </si>
  <si>
    <t>Muhima</t>
  </si>
  <si>
    <t>29,768</t>
  </si>
  <si>
    <t>Nyakabanda</t>
  </si>
  <si>
    <t>25,666</t>
  </si>
  <si>
    <t>Nyamirambo</t>
  </si>
  <si>
    <t>40,292</t>
  </si>
  <si>
    <t>Nyarugenge</t>
  </si>
  <si>
    <t>21,302</t>
  </si>
  <si>
    <t>Rwezamenyo</t>
  </si>
  <si>
    <t>16,763</t>
  </si>
  <si>
    <t>Gasabo  District</t>
  </si>
  <si>
    <t>Bumbogo</t>
  </si>
  <si>
    <t>4,246</t>
  </si>
  <si>
    <t>31,135</t>
  </si>
  <si>
    <t>Gatsata</t>
  </si>
  <si>
    <t>37,110</t>
  </si>
  <si>
    <t>Gikomero</t>
  </si>
  <si>
    <t>16,625</t>
  </si>
  <si>
    <t>Gisozi</t>
  </si>
  <si>
    <t>44,003</t>
  </si>
  <si>
    <t>Jabana</t>
  </si>
  <si>
    <t>9,271</t>
  </si>
  <si>
    <t>24,306</t>
  </si>
  <si>
    <t>Jali</t>
  </si>
  <si>
    <t>3,808</t>
  </si>
  <si>
    <t>21,249</t>
  </si>
  <si>
    <t>Kacyiru</t>
  </si>
  <si>
    <t>37,088</t>
  </si>
  <si>
    <t>Kimihurura</t>
  </si>
  <si>
    <t>21,672</t>
  </si>
  <si>
    <t>Kimiromko</t>
  </si>
  <si>
    <t>57,430</t>
  </si>
  <si>
    <t>Kinyinya</t>
  </si>
  <si>
    <t>53,162</t>
  </si>
  <si>
    <t>4,684</t>
  </si>
  <si>
    <t>Ndera</t>
  </si>
  <si>
    <t>33,469</t>
  </si>
  <si>
    <t>8,295</t>
  </si>
  <si>
    <t>Nduba</t>
  </si>
  <si>
    <t>25,370</t>
  </si>
  <si>
    <t>Remera</t>
  </si>
  <si>
    <t>43,279</t>
  </si>
  <si>
    <t>Rusororo</t>
  </si>
  <si>
    <t>20,833</t>
  </si>
  <si>
    <t>14,620</t>
  </si>
  <si>
    <t>Rutunga</t>
  </si>
  <si>
    <t>17,906</t>
  </si>
  <si>
    <t>Kicukiro District</t>
  </si>
  <si>
    <t>Gahanga</t>
  </si>
  <si>
    <t>11,698</t>
  </si>
  <si>
    <t>16,110</t>
  </si>
  <si>
    <t>Gatenga</t>
  </si>
  <si>
    <t>46,306</t>
  </si>
  <si>
    <t>2,334</t>
  </si>
  <si>
    <t>Gikondo</t>
  </si>
  <si>
    <t>17,146</t>
  </si>
  <si>
    <t>Kagarama</t>
  </si>
  <si>
    <t>14,385</t>
  </si>
  <si>
    <t>Kanombe</t>
  </si>
  <si>
    <t>44,426</t>
  </si>
  <si>
    <t>Kicukiro</t>
  </si>
  <si>
    <t>16,450</t>
  </si>
  <si>
    <t>Kigarama</t>
  </si>
  <si>
    <t>43,907</t>
  </si>
  <si>
    <t>Masaka</t>
  </si>
  <si>
    <t>19,369</t>
  </si>
  <si>
    <t>20,179</t>
  </si>
  <si>
    <t>Niboye</t>
  </si>
  <si>
    <t>26,197</t>
  </si>
  <si>
    <t>Nyarugunga</t>
  </si>
  <si>
    <t>40,057</t>
  </si>
  <si>
    <t>Nyanza  District</t>
  </si>
  <si>
    <t>25,417</t>
  </si>
  <si>
    <t>Busasamana</t>
  </si>
  <si>
    <t>17,453</t>
  </si>
  <si>
    <t>Busoro</t>
  </si>
  <si>
    <t>34,037</t>
  </si>
  <si>
    <t>Cyabakamyi</t>
  </si>
  <si>
    <t>22,273</t>
  </si>
  <si>
    <t>Kibirizi</t>
  </si>
  <si>
    <t>32,243</t>
  </si>
  <si>
    <t>Kigoma</t>
  </si>
  <si>
    <t>35,297</t>
  </si>
  <si>
    <t>Mukingo</t>
  </si>
  <si>
    <t>50,756</t>
  </si>
  <si>
    <t>Muyira</t>
  </si>
  <si>
    <t>35,544</t>
  </si>
  <si>
    <t>Ntyazo</t>
  </si>
  <si>
    <t>26,740</t>
  </si>
  <si>
    <t>Nyagisozi</t>
  </si>
  <si>
    <t>25,939</t>
  </si>
  <si>
    <t>Rwabicuma</t>
  </si>
  <si>
    <t>18,020</t>
  </si>
  <si>
    <t>Gisagara District</t>
  </si>
  <si>
    <t>Gikonko</t>
  </si>
  <si>
    <t>3,485</t>
  </si>
  <si>
    <t>19,613</t>
  </si>
  <si>
    <t>Gishubi</t>
  </si>
  <si>
    <t>24,904</t>
  </si>
  <si>
    <t>Kansi</t>
  </si>
  <si>
    <t>18,423</t>
  </si>
  <si>
    <t>26,120</t>
  </si>
  <si>
    <t>Kigembe</t>
  </si>
  <si>
    <t>20,264</t>
  </si>
  <si>
    <t>Mamba</t>
  </si>
  <si>
    <t>34,892</t>
  </si>
  <si>
    <t>Muganza</t>
  </si>
  <si>
    <t>29,781</t>
  </si>
  <si>
    <t>Mugombwa</t>
  </si>
  <si>
    <t>22,712</t>
  </si>
  <si>
    <t>26,829</t>
  </si>
  <si>
    <t>Musha</t>
  </si>
  <si>
    <t>24,305</t>
  </si>
  <si>
    <t>Ndora</t>
  </si>
  <si>
    <t>1,526</t>
  </si>
  <si>
    <t>22,287</t>
  </si>
  <si>
    <t>Nyanza</t>
  </si>
  <si>
    <t>18,929</t>
  </si>
  <si>
    <t>Save</t>
  </si>
  <si>
    <t>28,436</t>
  </si>
  <si>
    <t>5,922</t>
  </si>
  <si>
    <t>Busanze</t>
  </si>
  <si>
    <t>27,190</t>
  </si>
  <si>
    <t>Cyahinda</t>
  </si>
  <si>
    <t>21,377</t>
  </si>
  <si>
    <t>Kibeho</t>
  </si>
  <si>
    <t>15,534</t>
  </si>
  <si>
    <t>Kivu</t>
  </si>
  <si>
    <t>17,719</t>
  </si>
  <si>
    <t>Mata</t>
  </si>
  <si>
    <t>13,900</t>
  </si>
  <si>
    <t>19,208</t>
  </si>
  <si>
    <t>Munini</t>
  </si>
  <si>
    <t>15,994</t>
  </si>
  <si>
    <t>Ngera</t>
  </si>
  <si>
    <t>22,440</t>
  </si>
  <si>
    <t>Ngoma</t>
  </si>
  <si>
    <t>22,950</t>
  </si>
  <si>
    <t>Nyabimata</t>
  </si>
  <si>
    <t>16,953</t>
  </si>
  <si>
    <t>18,275</t>
  </si>
  <si>
    <t>Ruheru</t>
  </si>
  <si>
    <t>35,599</t>
  </si>
  <si>
    <t>Ruramba</t>
  </si>
  <si>
    <t>17,126</t>
  </si>
  <si>
    <t>Rusenge</t>
  </si>
  <si>
    <t>24,147</t>
  </si>
  <si>
    <t>Huye  District</t>
  </si>
  <si>
    <t>Gishamvu</t>
  </si>
  <si>
    <t>13,274</t>
  </si>
  <si>
    <t>Huye</t>
  </si>
  <si>
    <t>21,931</t>
  </si>
  <si>
    <t>Karama</t>
  </si>
  <si>
    <t>16,439</t>
  </si>
  <si>
    <t>24,786</t>
  </si>
  <si>
    <t>Kinazi</t>
  </si>
  <si>
    <t>25,830</t>
  </si>
  <si>
    <t>Maraba</t>
  </si>
  <si>
    <t>24,685</t>
  </si>
  <si>
    <t>Mbazi</t>
  </si>
  <si>
    <t>31,201</t>
  </si>
  <si>
    <t>Mukura</t>
  </si>
  <si>
    <t>2,548</t>
  </si>
  <si>
    <t>17,643</t>
  </si>
  <si>
    <t>24,554</t>
  </si>
  <si>
    <t>3,151</t>
  </si>
  <si>
    <t>Ruhashya</t>
  </si>
  <si>
    <t>22,054</t>
  </si>
  <si>
    <t>Rusatira</t>
  </si>
  <si>
    <t>25,171</t>
  </si>
  <si>
    <t>Rwaniro</t>
  </si>
  <si>
    <t>21,595</t>
  </si>
  <si>
    <t>Simbi</t>
  </si>
  <si>
    <t>22,137</t>
  </si>
  <si>
    <t>Tumba</t>
  </si>
  <si>
    <t>5,733</t>
  </si>
  <si>
    <t>Buruhukiro</t>
  </si>
  <si>
    <t>23,086</t>
  </si>
  <si>
    <t>Cyanika</t>
  </si>
  <si>
    <t>23,688</t>
  </si>
  <si>
    <t>Gasaka</t>
  </si>
  <si>
    <t>16,695</t>
  </si>
  <si>
    <t>24,827</t>
  </si>
  <si>
    <t>Gatare</t>
  </si>
  <si>
    <t>15,476</t>
  </si>
  <si>
    <t>Kaduha</t>
  </si>
  <si>
    <t>1,974</t>
  </si>
  <si>
    <t>18,640</t>
  </si>
  <si>
    <t>Kamegeri</t>
  </si>
  <si>
    <t>13,579</t>
  </si>
  <si>
    <t>21,479</t>
  </si>
  <si>
    <t>Kibumbwe</t>
  </si>
  <si>
    <t>12,518</t>
  </si>
  <si>
    <t>Kitabi</t>
  </si>
  <si>
    <t>25,463</t>
  </si>
  <si>
    <t>11,876</t>
  </si>
  <si>
    <t>Mugano</t>
  </si>
  <si>
    <t>18,152</t>
  </si>
  <si>
    <t>Musange</t>
  </si>
  <si>
    <t>18,680</t>
  </si>
  <si>
    <t>Musebeya</t>
  </si>
  <si>
    <t>18,689</t>
  </si>
  <si>
    <t>Mushubi</t>
  </si>
  <si>
    <t>12,777</t>
  </si>
  <si>
    <t>Nkomane</t>
  </si>
  <si>
    <t>16,362</t>
  </si>
  <si>
    <t>Tare</t>
  </si>
  <si>
    <t>4,567</t>
  </si>
  <si>
    <t>18,198</t>
  </si>
  <si>
    <t>Uwinkingi</t>
  </si>
  <si>
    <t>23,055</t>
  </si>
  <si>
    <t>Ruhango District</t>
  </si>
  <si>
    <t>Bweramana</t>
  </si>
  <si>
    <t>2,213</t>
  </si>
  <si>
    <t>26,882</t>
  </si>
  <si>
    <t>Byimana</t>
  </si>
  <si>
    <t>2,693</t>
  </si>
  <si>
    <t>31,210</t>
  </si>
  <si>
    <t>Kabagali</t>
  </si>
  <si>
    <t>23,855</t>
  </si>
  <si>
    <t>4,102</t>
  </si>
  <si>
    <t>39,556</t>
  </si>
  <si>
    <t>Kinihira</t>
  </si>
  <si>
    <t>24,960</t>
  </si>
  <si>
    <t>Mbuye</t>
  </si>
  <si>
    <t>41,004</t>
  </si>
  <si>
    <t>Mwendo</t>
  </si>
  <si>
    <t>25,965</t>
  </si>
  <si>
    <t>Ntongwe</t>
  </si>
  <si>
    <t>31,745</t>
  </si>
  <si>
    <t>Ruhango</t>
  </si>
  <si>
    <t>17,051</t>
  </si>
  <si>
    <t>48,649</t>
  </si>
  <si>
    <t>Muhanga District</t>
  </si>
  <si>
    <t>Cyeza</t>
  </si>
  <si>
    <t>1,570</t>
  </si>
  <si>
    <t>28,639</t>
  </si>
  <si>
    <t>Kabacuzi</t>
  </si>
  <si>
    <t>25,440</t>
  </si>
  <si>
    <t>Kibangu</t>
  </si>
  <si>
    <t>20,028</t>
  </si>
  <si>
    <t>Kiyumba</t>
  </si>
  <si>
    <t>21,766</t>
  </si>
  <si>
    <t>Muhanga</t>
  </si>
  <si>
    <t>25,819</t>
  </si>
  <si>
    <t>Mushishiro</t>
  </si>
  <si>
    <t>20,200</t>
  </si>
  <si>
    <t>Nyabinoni</t>
  </si>
  <si>
    <t>16,780</t>
  </si>
  <si>
    <t>Nyamabuye</t>
  </si>
  <si>
    <t>33,289</t>
  </si>
  <si>
    <t>11,356</t>
  </si>
  <si>
    <t>Nyarusange</t>
  </si>
  <si>
    <t>25,712</t>
  </si>
  <si>
    <t>Rongi</t>
  </si>
  <si>
    <t>26,851</t>
  </si>
  <si>
    <t>Rugendabari</t>
  </si>
  <si>
    <t>16,920</t>
  </si>
  <si>
    <t>Shyogwe</t>
  </si>
  <si>
    <t>15,749</t>
  </si>
  <si>
    <t>29,022</t>
  </si>
  <si>
    <t>Kamonyi District</t>
  </si>
  <si>
    <t>Gacurabwenge</t>
  </si>
  <si>
    <t>27,850</t>
  </si>
  <si>
    <t>18,717</t>
  </si>
  <si>
    <t>Kayenzi</t>
  </si>
  <si>
    <t>22,787</t>
  </si>
  <si>
    <t>Kayumbu</t>
  </si>
  <si>
    <t>15,530</t>
  </si>
  <si>
    <t>Mugina</t>
  </si>
  <si>
    <t>14,755</t>
  </si>
  <si>
    <t>23,954</t>
  </si>
  <si>
    <t>Musambira</t>
  </si>
  <si>
    <t>7,824</t>
  </si>
  <si>
    <t>26,201</t>
  </si>
  <si>
    <t>Ngamba</t>
  </si>
  <si>
    <t>14,175</t>
  </si>
  <si>
    <t>Nyamiyaga</t>
  </si>
  <si>
    <t>38,945</t>
  </si>
  <si>
    <t>Nyarubaka</t>
  </si>
  <si>
    <t>25,155</t>
  </si>
  <si>
    <t>Rugarika</t>
  </si>
  <si>
    <t>34,860</t>
  </si>
  <si>
    <t>Rukoma</t>
  </si>
  <si>
    <t>3,461</t>
  </si>
  <si>
    <t>31,448</t>
  </si>
  <si>
    <t>Runda</t>
  </si>
  <si>
    <t>12,995</t>
  </si>
  <si>
    <t>21,844</t>
  </si>
  <si>
    <t>Karongi District</t>
  </si>
  <si>
    <t>Bwishyura</t>
  </si>
  <si>
    <t>12,325</t>
  </si>
  <si>
    <t>19,635</t>
  </si>
  <si>
    <t>Gishari</t>
  </si>
  <si>
    <t>19,904</t>
  </si>
  <si>
    <t>Gishyita</t>
  </si>
  <si>
    <t>20,330</t>
  </si>
  <si>
    <t>Gitesi</t>
  </si>
  <si>
    <t>24,859</t>
  </si>
  <si>
    <t>Mubuga</t>
  </si>
  <si>
    <t>18,485</t>
  </si>
  <si>
    <t>Murambi</t>
  </si>
  <si>
    <t>21,530</t>
  </si>
  <si>
    <t>Murundi</t>
  </si>
  <si>
    <t>26,042</t>
  </si>
  <si>
    <t>Mutuntu</t>
  </si>
  <si>
    <t>23,084</t>
  </si>
  <si>
    <t>Rubengera</t>
  </si>
  <si>
    <t>10,431</t>
  </si>
  <si>
    <t>22,588</t>
  </si>
  <si>
    <t>Rugabano</t>
  </si>
  <si>
    <t>32,717</t>
  </si>
  <si>
    <t>Ruganda</t>
  </si>
  <si>
    <t>17,508</t>
  </si>
  <si>
    <t>Rwankuba</t>
  </si>
  <si>
    <t>37,802</t>
  </si>
  <si>
    <t>Twumba</t>
  </si>
  <si>
    <t>24,568</t>
  </si>
  <si>
    <t>Rutsiro District</t>
  </si>
  <si>
    <t>Boneza</t>
  </si>
  <si>
    <t>24,166</t>
  </si>
  <si>
    <t>Gihango</t>
  </si>
  <si>
    <t>2,818</t>
  </si>
  <si>
    <t>20,348</t>
  </si>
  <si>
    <t>Kigeyo</t>
  </si>
  <si>
    <t>24,486</t>
  </si>
  <si>
    <t>Kivumu</t>
  </si>
  <si>
    <t>4,216</t>
  </si>
  <si>
    <t>28,745</t>
  </si>
  <si>
    <t>Manihira</t>
  </si>
  <si>
    <t>16,098</t>
  </si>
  <si>
    <t>33,440</t>
  </si>
  <si>
    <t>Murunda</t>
  </si>
  <si>
    <t>18,478</t>
  </si>
  <si>
    <t>Musasa</t>
  </si>
  <si>
    <t>22,805</t>
  </si>
  <si>
    <t>Mushonyi</t>
  </si>
  <si>
    <t>24,038</t>
  </si>
  <si>
    <t>Mushubati</t>
  </si>
  <si>
    <t>25,822</t>
  </si>
  <si>
    <t>Nyabirasi</t>
  </si>
  <si>
    <t>28,971</t>
  </si>
  <si>
    <t>28,589</t>
  </si>
  <si>
    <t>Rusebeya</t>
  </si>
  <si>
    <t>21,634</t>
  </si>
  <si>
    <t>Rubavu District</t>
  </si>
  <si>
    <t>Bugeshi</t>
  </si>
  <si>
    <t>29,687</t>
  </si>
  <si>
    <t>31,253</t>
  </si>
  <si>
    <t>Cyanzarwe</t>
  </si>
  <si>
    <t>29,615</t>
  </si>
  <si>
    <t>Gisenyi</t>
  </si>
  <si>
    <t>53,603</t>
  </si>
  <si>
    <t>Kanama</t>
  </si>
  <si>
    <t>6,406</t>
  </si>
  <si>
    <t>22,814</t>
  </si>
  <si>
    <t>Kanzenze</t>
  </si>
  <si>
    <t>21,309</t>
  </si>
  <si>
    <t>Mudende</t>
  </si>
  <si>
    <t>26,031</t>
  </si>
  <si>
    <t>Nyakiriba</t>
  </si>
  <si>
    <t>10,124</t>
  </si>
  <si>
    <t>19,944</t>
  </si>
  <si>
    <t>Nyamyumba</t>
  </si>
  <si>
    <t>13,630</t>
  </si>
  <si>
    <t>23,861</t>
  </si>
  <si>
    <t>Nyundo</t>
  </si>
  <si>
    <t>5,973</t>
  </si>
  <si>
    <t>24,444</t>
  </si>
  <si>
    <t>Rubavu</t>
  </si>
  <si>
    <t>28,177</t>
  </si>
  <si>
    <t>14,217</t>
  </si>
  <si>
    <t>Rugerero</t>
  </si>
  <si>
    <t>31,296</t>
  </si>
  <si>
    <t>11,278</t>
  </si>
  <si>
    <t>Nyabihu District</t>
  </si>
  <si>
    <t>Bigogwe</t>
  </si>
  <si>
    <t>12,015</t>
  </si>
  <si>
    <t>19,642</t>
  </si>
  <si>
    <t>Jenda</t>
  </si>
  <si>
    <t>10,465</t>
  </si>
  <si>
    <t>24,183</t>
  </si>
  <si>
    <t>Jomba</t>
  </si>
  <si>
    <t>20,610</t>
  </si>
  <si>
    <t>Kabatwa</t>
  </si>
  <si>
    <t>18,971</t>
  </si>
  <si>
    <t>Karago</t>
  </si>
  <si>
    <t>25,681</t>
  </si>
  <si>
    <t>Kintobo</t>
  </si>
  <si>
    <t>14,581</t>
  </si>
  <si>
    <t>Mukamira</t>
  </si>
  <si>
    <t>15,101</t>
  </si>
  <si>
    <t>13,574</t>
  </si>
  <si>
    <t>Muringa</t>
  </si>
  <si>
    <t>22,876</t>
  </si>
  <si>
    <t>Rambura</t>
  </si>
  <si>
    <t>2,294</t>
  </si>
  <si>
    <t>26,190</t>
  </si>
  <si>
    <t>Rugera</t>
  </si>
  <si>
    <t>24,236</t>
  </si>
  <si>
    <t>Rurembo</t>
  </si>
  <si>
    <t>23,689</t>
  </si>
  <si>
    <t>Shyira</t>
  </si>
  <si>
    <t>19,834</t>
  </si>
  <si>
    <t>Ngororero District</t>
  </si>
  <si>
    <t>Bwira</t>
  </si>
  <si>
    <t>18,632</t>
  </si>
  <si>
    <t>Gatumba</t>
  </si>
  <si>
    <t>23,707</t>
  </si>
  <si>
    <t>Hindiro</t>
  </si>
  <si>
    <t>24,312</t>
  </si>
  <si>
    <t>Kabaya</t>
  </si>
  <si>
    <t>6,481</t>
  </si>
  <si>
    <t>27,604</t>
  </si>
  <si>
    <t>Kageyo</t>
  </si>
  <si>
    <t>23,080</t>
  </si>
  <si>
    <t>Kavumu</t>
  </si>
  <si>
    <t>28,165</t>
  </si>
  <si>
    <t>Matyazo</t>
  </si>
  <si>
    <t>25,914</t>
  </si>
  <si>
    <t>Muhanda</t>
  </si>
  <si>
    <t>28,247</t>
  </si>
  <si>
    <t>Muhororo</t>
  </si>
  <si>
    <t>21,463</t>
  </si>
  <si>
    <t>Ndaro</t>
  </si>
  <si>
    <t>22,762</t>
  </si>
  <si>
    <t>Ngororero</t>
  </si>
  <si>
    <t>5,764</t>
  </si>
  <si>
    <t>28,795</t>
  </si>
  <si>
    <t>Nyange</t>
  </si>
  <si>
    <t>21,932</t>
  </si>
  <si>
    <t>Sovu</t>
  </si>
  <si>
    <t>26,855</t>
  </si>
  <si>
    <t>Rusizi District</t>
  </si>
  <si>
    <t>Bugarama</t>
  </si>
  <si>
    <t>24,679</t>
  </si>
  <si>
    <t>5,490</t>
  </si>
  <si>
    <t>Butare</t>
  </si>
  <si>
    <t>19,937</t>
  </si>
  <si>
    <t>Bweyeye</t>
  </si>
  <si>
    <t>13,622</t>
  </si>
  <si>
    <t>Gashonga</t>
  </si>
  <si>
    <t>23,001</t>
  </si>
  <si>
    <t>Giheke</t>
  </si>
  <si>
    <t>19,359</t>
  </si>
  <si>
    <t>Gihundwe</t>
  </si>
  <si>
    <t>7,531</t>
  </si>
  <si>
    <t>19,855</t>
  </si>
  <si>
    <t>Gikundamvura</t>
  </si>
  <si>
    <t>18,226</t>
  </si>
  <si>
    <t>Gitambi</t>
  </si>
  <si>
    <t>23,468</t>
  </si>
  <si>
    <t>Kamembe</t>
  </si>
  <si>
    <t>19,885</t>
  </si>
  <si>
    <t>6,808</t>
  </si>
  <si>
    <t>8,110</t>
  </si>
  <si>
    <t>19,234</t>
  </si>
  <si>
    <t>Mururu</t>
  </si>
  <si>
    <t>1,072</t>
  </si>
  <si>
    <t>23,132</t>
  </si>
  <si>
    <t>Nkanka</t>
  </si>
  <si>
    <t>18,438</t>
  </si>
  <si>
    <t>Nkombo</t>
  </si>
  <si>
    <t>16,712</t>
  </si>
  <si>
    <t>Nkungu</t>
  </si>
  <si>
    <t>20,697</t>
  </si>
  <si>
    <t>Nyakabuye</t>
  </si>
  <si>
    <t>29,425</t>
  </si>
  <si>
    <t>Nyakarenzo</t>
  </si>
  <si>
    <t>15,566</t>
  </si>
  <si>
    <t>Nzahaha</t>
  </si>
  <si>
    <t>26,843</t>
  </si>
  <si>
    <t>Rwimbogo</t>
  </si>
  <si>
    <t>1,110</t>
  </si>
  <si>
    <t>17,787</t>
  </si>
  <si>
    <t>Nyamasheke District</t>
  </si>
  <si>
    <t>Bushekeri</t>
  </si>
  <si>
    <t>1,787</t>
  </si>
  <si>
    <t>23,092</t>
  </si>
  <si>
    <t>Bushenge</t>
  </si>
  <si>
    <t>21,860</t>
  </si>
  <si>
    <t>Cyato</t>
  </si>
  <si>
    <t>23,866</t>
  </si>
  <si>
    <t>Gihombo</t>
  </si>
  <si>
    <t>24,817</t>
  </si>
  <si>
    <t>Kagano</t>
  </si>
  <si>
    <t>29,892</t>
  </si>
  <si>
    <t>Kanjongo</t>
  </si>
  <si>
    <t>32,889</t>
  </si>
  <si>
    <t>Karambi</t>
  </si>
  <si>
    <t>26,930</t>
  </si>
  <si>
    <t>Karengera</t>
  </si>
  <si>
    <t>29,657</t>
  </si>
  <si>
    <t>Kirimbi</t>
  </si>
  <si>
    <t>22,434</t>
  </si>
  <si>
    <t>Macuba</t>
  </si>
  <si>
    <t>28,708</t>
  </si>
  <si>
    <t>Mahembe</t>
  </si>
  <si>
    <t>16,799</t>
  </si>
  <si>
    <t>Nyabitekeri</t>
  </si>
  <si>
    <t>29,766</t>
  </si>
  <si>
    <t>Rangiro</t>
  </si>
  <si>
    <t>14,720</t>
  </si>
  <si>
    <t>Ruharambuga</t>
  </si>
  <si>
    <t>23,784</t>
  </si>
  <si>
    <t>Shangi</t>
  </si>
  <si>
    <t>26,453</t>
  </si>
  <si>
    <t>Rulindo District</t>
  </si>
  <si>
    <t>Base</t>
  </si>
  <si>
    <t>17,341</t>
  </si>
  <si>
    <t>Burega</t>
  </si>
  <si>
    <t>12,730</t>
  </si>
  <si>
    <t>Bushoki</t>
  </si>
  <si>
    <t>19,970</t>
  </si>
  <si>
    <t>Buyoga</t>
  </si>
  <si>
    <t>22,171</t>
  </si>
  <si>
    <t>Cyinzuzi</t>
  </si>
  <si>
    <t>13,662</t>
  </si>
  <si>
    <t>Cyungo</t>
  </si>
  <si>
    <t>13,489</t>
  </si>
  <si>
    <t>4,222</t>
  </si>
  <si>
    <t>11,122</t>
  </si>
  <si>
    <t>Kisaro</t>
  </si>
  <si>
    <t>19,868</t>
  </si>
  <si>
    <t>Masoro</t>
  </si>
  <si>
    <t>20,733</t>
  </si>
  <si>
    <t>Mbogo</t>
  </si>
  <si>
    <t>16,795</t>
  </si>
  <si>
    <t>17,892</t>
  </si>
  <si>
    <t>10,881</t>
  </si>
  <si>
    <t>Ntarabana</t>
  </si>
  <si>
    <t>18,065</t>
  </si>
  <si>
    <t>Rukozo</t>
  </si>
  <si>
    <t>15,023</t>
  </si>
  <si>
    <t>Rusiga</t>
  </si>
  <si>
    <t>10,888</t>
  </si>
  <si>
    <t>Shyorongi</t>
  </si>
  <si>
    <t>4,408</t>
  </si>
  <si>
    <t>19,137</t>
  </si>
  <si>
    <t>19,284</t>
  </si>
  <si>
    <t>Gakenke District</t>
  </si>
  <si>
    <t>Busengo</t>
  </si>
  <si>
    <t>20,164</t>
  </si>
  <si>
    <t>Coko</t>
  </si>
  <si>
    <t>16,340</t>
  </si>
  <si>
    <t>Cyabingo</t>
  </si>
  <si>
    <t>17,544</t>
  </si>
  <si>
    <t>Gakenke</t>
  </si>
  <si>
    <t>3,719</t>
  </si>
  <si>
    <t>18,951</t>
  </si>
  <si>
    <t>Gashenyi</t>
  </si>
  <si>
    <t>20,067</t>
  </si>
  <si>
    <t>Janja</t>
  </si>
  <si>
    <t>15,804</t>
  </si>
  <si>
    <t>Kamubuga</t>
  </si>
  <si>
    <t>20,758</t>
  </si>
  <si>
    <t>Karambo</t>
  </si>
  <si>
    <t>12,159</t>
  </si>
  <si>
    <t>Kivuruga</t>
  </si>
  <si>
    <t>Mataba</t>
  </si>
  <si>
    <t>14,346</t>
  </si>
  <si>
    <t>Minazi</t>
  </si>
  <si>
    <t>13,527</t>
  </si>
  <si>
    <t>Mugunga</t>
  </si>
  <si>
    <t>19,361</t>
  </si>
  <si>
    <t>Muhondo</t>
  </si>
  <si>
    <t>20,125</t>
  </si>
  <si>
    <t>Muyongwe</t>
  </si>
  <si>
    <t>15,550</t>
  </si>
  <si>
    <t>Muzo</t>
  </si>
  <si>
    <t>21,378</t>
  </si>
  <si>
    <t>Nemba</t>
  </si>
  <si>
    <t>2,182</t>
  </si>
  <si>
    <t>13,461</t>
  </si>
  <si>
    <t>Ruli</t>
  </si>
  <si>
    <t>3,446</t>
  </si>
  <si>
    <t>15,070</t>
  </si>
  <si>
    <t>Rusasa</t>
  </si>
  <si>
    <t>18,250</t>
  </si>
  <si>
    <t>Rushashi</t>
  </si>
  <si>
    <t>17,806</t>
  </si>
  <si>
    <t>Musanze District</t>
  </si>
  <si>
    <t>Busogo</t>
  </si>
  <si>
    <t>12,460</t>
  </si>
  <si>
    <t>9,052</t>
  </si>
  <si>
    <t>Cyuve</t>
  </si>
  <si>
    <t>16,847</t>
  </si>
  <si>
    <t>22,244</t>
  </si>
  <si>
    <t>Gacaca</t>
  </si>
  <si>
    <t>22,612</t>
  </si>
  <si>
    <t>Gashaki</t>
  </si>
  <si>
    <t>13,648</t>
  </si>
  <si>
    <t>Gataraga</t>
  </si>
  <si>
    <t>2,394</t>
  </si>
  <si>
    <t>20,316</t>
  </si>
  <si>
    <t>Kimonyi</t>
  </si>
  <si>
    <t>15,589</t>
  </si>
  <si>
    <t>Kinigi</t>
  </si>
  <si>
    <t>5,775</t>
  </si>
  <si>
    <t>21,446</t>
  </si>
  <si>
    <t>Muhoza</t>
  </si>
  <si>
    <t>42,486</t>
  </si>
  <si>
    <t>9,392</t>
  </si>
  <si>
    <t>Muko</t>
  </si>
  <si>
    <t>18,937</t>
  </si>
  <si>
    <t>Musanze</t>
  </si>
  <si>
    <t>9,597</t>
  </si>
  <si>
    <t>22,267</t>
  </si>
  <si>
    <t>Nkotsi</t>
  </si>
  <si>
    <t>13,546</t>
  </si>
  <si>
    <t>11,530</t>
  </si>
  <si>
    <t>15,936</t>
  </si>
  <si>
    <t>19,112</t>
  </si>
  <si>
    <t>Rwaza</t>
  </si>
  <si>
    <t>20,926</t>
  </si>
  <si>
    <t>Shingiro</t>
  </si>
  <si>
    <t>21,162</t>
  </si>
  <si>
    <t>Burera District</t>
  </si>
  <si>
    <t>Bungwe</t>
  </si>
  <si>
    <t>14,774</t>
  </si>
  <si>
    <t>Butaro</t>
  </si>
  <si>
    <t>2,389</t>
  </si>
  <si>
    <t>29,131</t>
  </si>
  <si>
    <t>37,618</t>
  </si>
  <si>
    <t>Cyeru</t>
  </si>
  <si>
    <t>12,783</t>
  </si>
  <si>
    <t>Gahunga</t>
  </si>
  <si>
    <t>3,816</t>
  </si>
  <si>
    <t>21,821</t>
  </si>
  <si>
    <t>Gatebe</t>
  </si>
  <si>
    <t>16,556</t>
  </si>
  <si>
    <t>Gitovu</t>
  </si>
  <si>
    <t>10,390</t>
  </si>
  <si>
    <t>Kagogo</t>
  </si>
  <si>
    <t>19,281</t>
  </si>
  <si>
    <t>Kinoni</t>
  </si>
  <si>
    <t>17,523</t>
  </si>
  <si>
    <t>Kinyababa</t>
  </si>
  <si>
    <t>20,802</t>
  </si>
  <si>
    <t>Kivuye</t>
  </si>
  <si>
    <t>15,448</t>
  </si>
  <si>
    <t>18,088</t>
  </si>
  <si>
    <t>Rugarama</t>
  </si>
  <si>
    <t>24,014</t>
  </si>
  <si>
    <t>Rugengabari</t>
  </si>
  <si>
    <t>18,467</t>
  </si>
  <si>
    <t>Ruhunde</t>
  </si>
  <si>
    <t>16,975</t>
  </si>
  <si>
    <t>Rusarabuye</t>
  </si>
  <si>
    <t>18,396</t>
  </si>
  <si>
    <t>Rwerere</t>
  </si>
  <si>
    <t>18,310</t>
  </si>
  <si>
    <t>Gicumbi  District</t>
  </si>
  <si>
    <t>Bukure</t>
  </si>
  <si>
    <t>17,402</t>
  </si>
  <si>
    <t>Bwisige</t>
  </si>
  <si>
    <t>15,288</t>
  </si>
  <si>
    <t>Byumba</t>
  </si>
  <si>
    <t>18,981</t>
  </si>
  <si>
    <t>17,420</t>
  </si>
  <si>
    <t>Cyumba</t>
  </si>
  <si>
    <t>14,722</t>
  </si>
  <si>
    <t>Giti</t>
  </si>
  <si>
    <t>14,590</t>
  </si>
  <si>
    <t>15,563</t>
  </si>
  <si>
    <t>14,707</t>
  </si>
  <si>
    <t>Kaniga</t>
  </si>
  <si>
    <t>15,035</t>
  </si>
  <si>
    <t>Manyagiro</t>
  </si>
  <si>
    <t>19,371</t>
  </si>
  <si>
    <t>Miyove</t>
  </si>
  <si>
    <t>16,299</t>
  </si>
  <si>
    <t>Mukarange</t>
  </si>
  <si>
    <t>16,081</t>
  </si>
  <si>
    <t>17,647</t>
  </si>
  <si>
    <t>Mutete</t>
  </si>
  <si>
    <t>23,053</t>
  </si>
  <si>
    <t>18,284</t>
  </si>
  <si>
    <t>Nyankenke</t>
  </si>
  <si>
    <t>21,560</t>
  </si>
  <si>
    <t>Rubaya</t>
  </si>
  <si>
    <t>10,509</t>
  </si>
  <si>
    <t>Rukomo</t>
  </si>
  <si>
    <t>24,989</t>
  </si>
  <si>
    <t>Rushaki</t>
  </si>
  <si>
    <t>12,672</t>
  </si>
  <si>
    <t>Rutare</t>
  </si>
  <si>
    <t>23,583</t>
  </si>
  <si>
    <t>Ruvune</t>
  </si>
  <si>
    <t>18,962</t>
  </si>
  <si>
    <t>Rwamiko</t>
  </si>
  <si>
    <t>12,959</t>
  </si>
  <si>
    <t>Shangasha</t>
  </si>
  <si>
    <t>15,929</t>
  </si>
  <si>
    <t>Fumbwe</t>
  </si>
  <si>
    <t>21,682</t>
  </si>
  <si>
    <t>Gahengeri</t>
  </si>
  <si>
    <t>23,517</t>
  </si>
  <si>
    <t>Gishali</t>
  </si>
  <si>
    <t>1,776</t>
  </si>
  <si>
    <t>21,257</t>
  </si>
  <si>
    <t>Karenge</t>
  </si>
  <si>
    <t>5,058</t>
  </si>
  <si>
    <t>17,697</t>
  </si>
  <si>
    <t>Kigabiro</t>
  </si>
  <si>
    <t>18,009</t>
  </si>
  <si>
    <t>14,721</t>
  </si>
  <si>
    <t>Muhazi</t>
  </si>
  <si>
    <t>2,116</t>
  </si>
  <si>
    <t>27,389</t>
  </si>
  <si>
    <t>Munyaga</t>
  </si>
  <si>
    <t>16,207</t>
  </si>
  <si>
    <t>Munyiginya</t>
  </si>
  <si>
    <t>16,980</t>
  </si>
  <si>
    <t>21,145</t>
  </si>
  <si>
    <t>Muyumbu</t>
  </si>
  <si>
    <t>24,242</t>
  </si>
  <si>
    <t>Mwulire</t>
  </si>
  <si>
    <t>21,829</t>
  </si>
  <si>
    <t>Nyakaliro</t>
  </si>
  <si>
    <t>20,196</t>
  </si>
  <si>
    <t>Nzige</t>
  </si>
  <si>
    <t>15,504</t>
  </si>
  <si>
    <t>Rubona</t>
  </si>
  <si>
    <t>24,136</t>
  </si>
  <si>
    <t>Nyagatare District</t>
  </si>
  <si>
    <t>Gatunda</t>
  </si>
  <si>
    <t>27,776</t>
  </si>
  <si>
    <t>26,994</t>
  </si>
  <si>
    <t>Karangazi</t>
  </si>
  <si>
    <t>3,020</t>
  </si>
  <si>
    <t>54,424</t>
  </si>
  <si>
    <t>Katabagemu</t>
  </si>
  <si>
    <t>34,033</t>
  </si>
  <si>
    <t>Kiyombe</t>
  </si>
  <si>
    <t>17,152</t>
  </si>
  <si>
    <t>Matimba</t>
  </si>
  <si>
    <t>5,943</t>
  </si>
  <si>
    <t>17,761</t>
  </si>
  <si>
    <t>Mimuri</t>
  </si>
  <si>
    <t>4,878</t>
  </si>
  <si>
    <t>22,333</t>
  </si>
  <si>
    <t>Mukama</t>
  </si>
  <si>
    <t>21,679</t>
  </si>
  <si>
    <t>Musheri</t>
  </si>
  <si>
    <t>32,204</t>
  </si>
  <si>
    <t>Nyagatare</t>
  </si>
  <si>
    <t>14,320</t>
  </si>
  <si>
    <t>37,787</t>
  </si>
  <si>
    <t>3,875</t>
  </si>
  <si>
    <t>30,343</t>
  </si>
  <si>
    <t>Rwempasha</t>
  </si>
  <si>
    <t>1,545</t>
  </si>
  <si>
    <t>18,967</t>
  </si>
  <si>
    <t>Rwimiyaga</t>
  </si>
  <si>
    <t>12,490</t>
  </si>
  <si>
    <t>45,037</t>
  </si>
  <si>
    <t>Tabagwe</t>
  </si>
  <si>
    <t>1,409</t>
  </si>
  <si>
    <t>31,885</t>
  </si>
  <si>
    <t>Gatsibo  District</t>
  </si>
  <si>
    <t>Gasange</t>
  </si>
  <si>
    <t>17,783</t>
  </si>
  <si>
    <t>Gatsibo</t>
  </si>
  <si>
    <t>36,690</t>
  </si>
  <si>
    <t>Gitoki</t>
  </si>
  <si>
    <t>33,409</t>
  </si>
  <si>
    <t>Kabarore</t>
  </si>
  <si>
    <t>8,933</t>
  </si>
  <si>
    <t>41,355</t>
  </si>
  <si>
    <t>21,567</t>
  </si>
  <si>
    <t>Kiramuruzi</t>
  </si>
  <si>
    <t>8,432</t>
  </si>
  <si>
    <t>22,651</t>
  </si>
  <si>
    <t>Kiziguro</t>
  </si>
  <si>
    <t>1,041</t>
  </si>
  <si>
    <t>28,955</t>
  </si>
  <si>
    <t>Muhura</t>
  </si>
  <si>
    <t>29,568</t>
  </si>
  <si>
    <t>29,032</t>
  </si>
  <si>
    <t>Ngarama</t>
  </si>
  <si>
    <t>5,508</t>
  </si>
  <si>
    <t>24,846</t>
  </si>
  <si>
    <t>Nyagihanga</t>
  </si>
  <si>
    <t>24,159</t>
  </si>
  <si>
    <t>26,110</t>
  </si>
  <si>
    <t>37,029</t>
  </si>
  <si>
    <t>35,952</t>
  </si>
  <si>
    <t>Kayonza District</t>
  </si>
  <si>
    <t>Gahini</t>
  </si>
  <si>
    <t>3,068</t>
  </si>
  <si>
    <t>29,582</t>
  </si>
  <si>
    <t>Kabare</t>
  </si>
  <si>
    <t>34,460</t>
  </si>
  <si>
    <t>Kabarondo</t>
  </si>
  <si>
    <t>7,452</t>
  </si>
  <si>
    <t>23,136</t>
  </si>
  <si>
    <t>21,482</t>
  </si>
  <si>
    <t>20,573</t>
  </si>
  <si>
    <t>Murama</t>
  </si>
  <si>
    <t>19,945</t>
  </si>
  <si>
    <t>35,742</t>
  </si>
  <si>
    <t>Mwiri</t>
  </si>
  <si>
    <t>22,933</t>
  </si>
  <si>
    <t>Ndego</t>
  </si>
  <si>
    <t>18,918</t>
  </si>
  <si>
    <t>Nyamirama</t>
  </si>
  <si>
    <t>29,910</t>
  </si>
  <si>
    <t>Rukara</t>
  </si>
  <si>
    <t>1,388</t>
  </si>
  <si>
    <t>29,788</t>
  </si>
  <si>
    <t>Ruramira</t>
  </si>
  <si>
    <t>16,937</t>
  </si>
  <si>
    <t>Rwinkwavu</t>
  </si>
  <si>
    <t>28,225</t>
  </si>
  <si>
    <t>Kirehe District</t>
  </si>
  <si>
    <t>Gahara</t>
  </si>
  <si>
    <t>39,484</t>
  </si>
  <si>
    <t>Gatore</t>
  </si>
  <si>
    <t>26,923</t>
  </si>
  <si>
    <t>31,149</t>
  </si>
  <si>
    <t>Kigina</t>
  </si>
  <si>
    <t>6,992</t>
  </si>
  <si>
    <t>19,917</t>
  </si>
  <si>
    <t>Kirehe</t>
  </si>
  <si>
    <t>3,091</t>
  </si>
  <si>
    <t>20,693</t>
  </si>
  <si>
    <t>Mahama</t>
  </si>
  <si>
    <t>23,643</t>
  </si>
  <si>
    <t>Mpanga</t>
  </si>
  <si>
    <t>31,771</t>
  </si>
  <si>
    <t>Musaza</t>
  </si>
  <si>
    <t>25,444</t>
  </si>
  <si>
    <t>Mushikiri</t>
  </si>
  <si>
    <t>28,031</t>
  </si>
  <si>
    <t>Nasho</t>
  </si>
  <si>
    <t>26,954</t>
  </si>
  <si>
    <t>Nyamugari</t>
  </si>
  <si>
    <t>36,754</t>
  </si>
  <si>
    <t>Nyarubuye</t>
  </si>
  <si>
    <t>19,522</t>
  </si>
  <si>
    <t>Ngoma District</t>
  </si>
  <si>
    <t>Gashanda</t>
  </si>
  <si>
    <t>16,309</t>
  </si>
  <si>
    <t>Jarama</t>
  </si>
  <si>
    <t>Karembo</t>
  </si>
  <si>
    <t>14,902</t>
  </si>
  <si>
    <t>Kazo</t>
  </si>
  <si>
    <t>27,318</t>
  </si>
  <si>
    <t>Kibungo</t>
  </si>
  <si>
    <t>11,537</t>
  </si>
  <si>
    <t>16,801</t>
  </si>
  <si>
    <t>Mugesera</t>
  </si>
  <si>
    <t>25,716</t>
  </si>
  <si>
    <t>1,377</t>
  </si>
  <si>
    <t>21,032</t>
  </si>
  <si>
    <t>Mutenderi</t>
  </si>
  <si>
    <t>20,907</t>
  </si>
  <si>
    <t>27,622</t>
  </si>
  <si>
    <t>Rukira</t>
  </si>
  <si>
    <t>2,322</t>
  </si>
  <si>
    <t>22,928</t>
  </si>
  <si>
    <t>Rukumberi</t>
  </si>
  <si>
    <t>28,560</t>
  </si>
  <si>
    <t>Rurenge</t>
  </si>
  <si>
    <t>28,555</t>
  </si>
  <si>
    <t>Sake</t>
  </si>
  <si>
    <t>23,703</t>
  </si>
  <si>
    <t>Zaza</t>
  </si>
  <si>
    <t>23,478</t>
  </si>
  <si>
    <t>Bugesera District</t>
  </si>
  <si>
    <t>Gashora</t>
  </si>
  <si>
    <t>3,681</t>
  </si>
  <si>
    <t>18,320</t>
  </si>
  <si>
    <t>Juru</t>
  </si>
  <si>
    <t>23,673</t>
  </si>
  <si>
    <t>Kamabuye</t>
  </si>
  <si>
    <t>20,843</t>
  </si>
  <si>
    <t>Mareba</t>
  </si>
  <si>
    <t>2,187</t>
  </si>
  <si>
    <t>20,190</t>
  </si>
  <si>
    <t>Mayange</t>
  </si>
  <si>
    <t>29,835</t>
  </si>
  <si>
    <t>Musenyi</t>
  </si>
  <si>
    <t>29,248</t>
  </si>
  <si>
    <t>Mwogo</t>
  </si>
  <si>
    <t>17,598</t>
  </si>
  <si>
    <t>Ngeruka</t>
  </si>
  <si>
    <t>30,717</t>
  </si>
  <si>
    <t>Ntarama</t>
  </si>
  <si>
    <t>17,978</t>
  </si>
  <si>
    <t>Nyamata</t>
  </si>
  <si>
    <t>17,076</t>
  </si>
  <si>
    <t>17,846</t>
  </si>
  <si>
    <t>20,753</t>
  </si>
  <si>
    <t>Rilima</t>
  </si>
  <si>
    <t>26,803</t>
  </si>
  <si>
    <t>Ruhuha</t>
  </si>
  <si>
    <t>5,842</t>
  </si>
  <si>
    <t>Rweru</t>
  </si>
  <si>
    <t>28,782</t>
  </si>
  <si>
    <t>Shyara</t>
  </si>
  <si>
    <t>13,390</t>
  </si>
  <si>
    <t>Nyarugenge District</t>
  </si>
  <si>
    <t>Total population</t>
  </si>
  <si>
    <t>Urban population</t>
  </si>
  <si>
    <t>Rural population</t>
  </si>
  <si>
    <t>Nyamagabe District</t>
  </si>
  <si>
    <t>Nyaruguru District</t>
  </si>
  <si>
    <t>Rwamagana District</t>
  </si>
  <si>
    <t>Sample</t>
  </si>
  <si>
    <t>Urban Sample</t>
  </si>
  <si>
    <t>Rural Sample</t>
  </si>
  <si>
    <t>District</t>
  </si>
  <si>
    <t>Sector</t>
  </si>
  <si>
    <t>Urban population 1</t>
  </si>
  <si>
    <t>Rural population 1</t>
  </si>
  <si>
    <t>Rural %</t>
  </si>
  <si>
    <t>Urban pop cumulative</t>
  </si>
  <si>
    <t>Rural pop cumulative</t>
  </si>
  <si>
    <t>Smallest sampling unit</t>
  </si>
  <si>
    <t>Min # of interviews per sector</t>
  </si>
  <si>
    <t>Sampling step per interview</t>
  </si>
  <si>
    <t>Random starting number urban</t>
  </si>
  <si>
    <t>Random starting number rural</t>
  </si>
  <si>
    <t>Urban steps</t>
  </si>
  <si>
    <t>Rural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</si>
</sst>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_-;\-* #,##0.0_-;_-* &quot;-&quot;??_-;_-@_-"/>
    <numFmt numFmtId="167" formatCode="_-* #,##0_-;\-* #,##0_-;_-* &quot;-&quot;??_-;_-@_-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right" vertical="top"/>
    </xf>
    <xf numFmtId="0" fontId="5" fillId="2" borderId="1" xfId="0" applyFont="1" applyFill="1" applyBorder="1"/>
    <xf numFmtId="0" fontId="2" fillId="3" borderId="1" xfId="0" applyFont="1" applyFill="1" applyBorder="1" applyAlignment="1">
      <alignment horizontal="right" vertical="top"/>
    </xf>
    <xf numFmtId="166" fontId="2" fillId="3" borderId="1" xfId="2" applyNumberFormat="1" applyFont="1" applyFill="1" applyBorder="1"/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7" fontId="2" fillId="2" borderId="1" xfId="2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wrapText="1"/>
    </xf>
    <xf numFmtId="165" fontId="3" fillId="4" borderId="1" xfId="1" applyNumberFormat="1" applyFont="1" applyFill="1" applyBorder="1" applyAlignment="1">
      <alignment horizontal="right" vertical="top"/>
    </xf>
    <xf numFmtId="165" fontId="5" fillId="4" borderId="1" xfId="1" applyNumberFormat="1" applyFont="1" applyFill="1" applyBorder="1" applyAlignment="1">
      <alignment horizontal="right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1" fontId="5" fillId="2" borderId="1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4" borderId="1" xfId="0" applyNumberFormat="1" applyFont="1" applyFill="1" applyBorder="1" applyAlignment="1">
      <alignment horizontal="right" wrapText="1"/>
    </xf>
    <xf numFmtId="0" fontId="3" fillId="4" borderId="1" xfId="1" applyNumberFormat="1" applyFont="1" applyFill="1" applyBorder="1" applyAlignment="1">
      <alignment horizontal="right" vertical="top"/>
    </xf>
    <xf numFmtId="0" fontId="5" fillId="4" borderId="1" xfId="1" applyNumberFormat="1" applyFont="1" applyFill="1" applyBorder="1" applyAlignment="1">
      <alignment horizontal="right" vertical="top"/>
    </xf>
    <xf numFmtId="0" fontId="5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167" fontId="3" fillId="4" borderId="1" xfId="2" applyNumberFormat="1" applyFont="1" applyFill="1" applyBorder="1" applyAlignment="1">
      <alignment horizontal="right" wrapText="1"/>
    </xf>
    <xf numFmtId="167" fontId="3" fillId="4" borderId="1" xfId="2" applyNumberFormat="1" applyFont="1" applyFill="1" applyBorder="1" applyAlignment="1">
      <alignment horizontal="right" vertical="top"/>
    </xf>
    <xf numFmtId="167" fontId="5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4" fontId="2" fillId="4" borderId="1" xfId="2" applyFont="1" applyFill="1" applyBorder="1" applyAlignment="1">
      <alignment horizontal="left"/>
    </xf>
    <xf numFmtId="165" fontId="3" fillId="0" borderId="0" xfId="0" applyNumberFormat="1" applyFont="1"/>
    <xf numFmtId="167" fontId="3" fillId="0" borderId="0" xfId="0" applyNumberFormat="1" applyFont="1"/>
    <xf numFmtId="167" fontId="3" fillId="0" borderId="0" xfId="2" applyNumberFormat="1" applyFont="1"/>
    <xf numFmtId="43" fontId="3" fillId="0" borderId="0" xfId="0" applyNumberFormat="1" applyFont="1"/>
    <xf numFmtId="167" fontId="0" fillId="0" borderId="0" xfId="2" applyNumberFormat="1" applyFont="1"/>
    <xf numFmtId="0" fontId="3" fillId="0" borderId="1" xfId="0" applyFont="1" applyBorder="1"/>
    <xf numFmtId="0" fontId="2" fillId="0" borderId="1" xfId="0" applyFont="1" applyBorder="1"/>
    <xf numFmtId="165" fontId="3" fillId="0" borderId="1" xfId="0" applyNumberFormat="1" applyFont="1" applyBorder="1"/>
  </cellXfs>
  <cellStyles count="3">
    <cellStyle name="Comma" xfId="2" builtinId="3"/>
    <cellStyle name="Comma 2" xfId="1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8"/>
  <sheetViews>
    <sheetView tabSelected="1" zoomScaleNormal="100" workbookViewId="0">
      <pane xSplit="2" ySplit="2" topLeftCell="C348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1.25" x14ac:dyDescent="0.2"/>
  <cols>
    <col min="1" max="1" width="17.42578125" style="1" bestFit="1" customWidth="1"/>
    <col min="2" max="2" width="11.85546875" style="1" bestFit="1" customWidth="1"/>
    <col min="3" max="3" width="11.7109375" style="11" bestFit="1" customWidth="1"/>
    <col min="4" max="4" width="11.7109375" style="11" customWidth="1"/>
    <col min="5" max="5" width="12.5703125" style="27" hidden="1" customWidth="1"/>
    <col min="6" max="6" width="12.5703125" style="31" customWidth="1"/>
    <col min="7" max="7" width="12" style="11" hidden="1" customWidth="1"/>
    <col min="8" max="8" width="12.28515625" style="12" bestFit="1" customWidth="1"/>
    <col min="9" max="9" width="14.140625" style="1" customWidth="1"/>
    <col min="10" max="10" width="11.85546875" style="1" bestFit="1" customWidth="1"/>
    <col min="11" max="11" width="11.28515625" style="1" bestFit="1" customWidth="1"/>
    <col min="12" max="12" width="9.140625" style="1" hidden="1" customWidth="1"/>
    <col min="13" max="14" width="0" style="1" hidden="1" customWidth="1"/>
    <col min="15" max="15" width="13" style="1" hidden="1" customWidth="1"/>
    <col min="16" max="16" width="11.140625" style="1" hidden="1" customWidth="1"/>
    <col min="17" max="17" width="25" style="1" hidden="1" customWidth="1"/>
    <col min="18" max="18" width="0" style="1" hidden="1" customWidth="1"/>
    <col min="19" max="16384" width="9.140625" style="1"/>
  </cols>
  <sheetData>
    <row r="1" spans="1:21" ht="22.5" x14ac:dyDescent="0.2">
      <c r="A1" s="38"/>
      <c r="B1" s="7" t="s">
        <v>928</v>
      </c>
      <c r="C1" s="14" t="s">
        <v>918</v>
      </c>
      <c r="D1" s="14" t="s">
        <v>929</v>
      </c>
      <c r="E1" s="23" t="s">
        <v>919</v>
      </c>
      <c r="F1" s="28" t="s">
        <v>930</v>
      </c>
      <c r="G1" s="14" t="s">
        <v>920</v>
      </c>
      <c r="H1" s="9" t="s">
        <v>931</v>
      </c>
      <c r="I1" s="3" t="s">
        <v>924</v>
      </c>
      <c r="J1" s="5" t="s">
        <v>925</v>
      </c>
      <c r="K1" s="5" t="s">
        <v>926</v>
      </c>
    </row>
    <row r="2" spans="1:21" x14ac:dyDescent="0.2">
      <c r="A2" s="39" t="s">
        <v>927</v>
      </c>
      <c r="B2" s="8" t="s">
        <v>0</v>
      </c>
      <c r="C2" s="15">
        <f>E2+G2</f>
        <v>10515973</v>
      </c>
      <c r="D2" s="15">
        <f>E2*1</f>
        <v>1737684</v>
      </c>
      <c r="E2" s="24" t="s">
        <v>1</v>
      </c>
      <c r="F2" s="29">
        <f>1*G2</f>
        <v>8778289</v>
      </c>
      <c r="G2" s="15" t="s">
        <v>2</v>
      </c>
      <c r="H2" s="32">
        <f>G2/C2</f>
        <v>0.83475765865888019</v>
      </c>
      <c r="I2" s="13">
        <v>2000</v>
      </c>
      <c r="J2" s="6">
        <f>D2/C2*2000</f>
        <v>330.48468268223968</v>
      </c>
      <c r="K2" s="6">
        <f>F2/C2*I2</f>
        <v>1669.5153173177603</v>
      </c>
      <c r="L2" s="1" t="s">
        <v>932</v>
      </c>
      <c r="M2" s="1" t="s">
        <v>933</v>
      </c>
      <c r="O2" s="1" t="s">
        <v>939</v>
      </c>
      <c r="P2" s="1" t="s">
        <v>940</v>
      </c>
    </row>
    <row r="3" spans="1:21" x14ac:dyDescent="0.2">
      <c r="A3" s="39"/>
      <c r="B3" s="8"/>
      <c r="C3" s="15"/>
      <c r="D3" s="15"/>
      <c r="E3" s="24"/>
      <c r="F3" s="29"/>
      <c r="G3" s="15"/>
      <c r="H3" s="32"/>
      <c r="I3" s="13"/>
      <c r="J3" s="6"/>
      <c r="K3" s="6"/>
      <c r="L3" s="1">
        <v>0</v>
      </c>
      <c r="M3" s="1">
        <v>0</v>
      </c>
      <c r="O3" s="1">
        <v>0</v>
      </c>
      <c r="P3" s="1">
        <v>0</v>
      </c>
    </row>
    <row r="4" spans="1:21" x14ac:dyDescent="0.2">
      <c r="A4" s="17" t="s">
        <v>917</v>
      </c>
      <c r="B4" s="10" t="s">
        <v>3</v>
      </c>
      <c r="C4" s="16">
        <f t="shared" ref="C4:C61" si="0">E4+G4</f>
        <v>28728</v>
      </c>
      <c r="D4" s="15">
        <f t="shared" ref="D4:D67" si="1">E4*1</f>
        <v>28728</v>
      </c>
      <c r="E4" s="25" t="s">
        <v>4</v>
      </c>
      <c r="F4" s="29">
        <f t="shared" ref="F4:F67" si="2">1*G4</f>
        <v>0</v>
      </c>
      <c r="G4" s="16">
        <v>0</v>
      </c>
      <c r="H4" s="32">
        <f t="shared" ref="H4:H67" si="3">G4/C4</f>
        <v>0</v>
      </c>
      <c r="I4" s="4"/>
      <c r="J4" s="40">
        <f>IF(MOD((L4-$R$7),($R$5*$R$6))&lt;(L4-L3),10,"")</f>
        <v>10</v>
      </c>
      <c r="K4" s="40" t="str">
        <f>IF(MOD((M4-$R$8),($R$5*$R$6))&lt;(M4-M3),10,"")</f>
        <v/>
      </c>
      <c r="L4" s="33">
        <f>D4</f>
        <v>28728</v>
      </c>
      <c r="M4" s="34">
        <f>F4</f>
        <v>0</v>
      </c>
      <c r="O4" s="34">
        <f>R7</f>
        <v>25869</v>
      </c>
      <c r="P4" s="34">
        <f>R8</f>
        <v>16077</v>
      </c>
      <c r="Q4" s="1" t="s">
        <v>934</v>
      </c>
      <c r="R4" s="1" t="s">
        <v>928</v>
      </c>
    </row>
    <row r="5" spans="1:21" x14ac:dyDescent="0.2">
      <c r="A5" s="17" t="s">
        <v>917</v>
      </c>
      <c r="B5" s="10" t="s">
        <v>5</v>
      </c>
      <c r="C5" s="16">
        <f t="shared" si="0"/>
        <v>21859</v>
      </c>
      <c r="D5" s="15">
        <f t="shared" si="1"/>
        <v>0</v>
      </c>
      <c r="E5" s="25">
        <v>0</v>
      </c>
      <c r="F5" s="29">
        <f t="shared" si="2"/>
        <v>21859</v>
      </c>
      <c r="G5" s="16" t="s">
        <v>6</v>
      </c>
      <c r="H5" s="32">
        <f t="shared" si="3"/>
        <v>1</v>
      </c>
      <c r="I5" s="4"/>
      <c r="J5" s="40" t="str">
        <f t="shared" ref="J5:J68" si="4">IF(MOD((L5-$R$7),($R$5*$R$6))&lt;(L5-L4),10,"")</f>
        <v/>
      </c>
      <c r="K5" s="40">
        <f t="shared" ref="K5:K68" si="5">IF(MOD((M5-$R$8),($R$5*$R$6))&lt;(M5-M4),10,"")</f>
        <v>10</v>
      </c>
      <c r="L5" s="33">
        <f>L4+D5</f>
        <v>28728</v>
      </c>
      <c r="M5" s="34">
        <f>M4+F5</f>
        <v>21859</v>
      </c>
      <c r="O5" s="36">
        <f>O4+($R$5*$R$6)</f>
        <v>78448.864999999991</v>
      </c>
      <c r="P5" s="36">
        <f>P4+($R$5*$R$6)</f>
        <v>68656.864999999991</v>
      </c>
      <c r="Q5" s="1" t="s">
        <v>935</v>
      </c>
      <c r="R5" s="1">
        <v>10</v>
      </c>
      <c r="U5" s="33"/>
    </row>
    <row r="6" spans="1:21" x14ac:dyDescent="0.2">
      <c r="A6" s="17" t="s">
        <v>917</v>
      </c>
      <c r="B6" s="10" t="s">
        <v>7</v>
      </c>
      <c r="C6" s="16">
        <f t="shared" si="0"/>
        <v>30023</v>
      </c>
      <c r="D6" s="15">
        <f t="shared" si="1"/>
        <v>4748</v>
      </c>
      <c r="E6" s="25" t="s">
        <v>8</v>
      </c>
      <c r="F6" s="29">
        <f t="shared" si="2"/>
        <v>25275</v>
      </c>
      <c r="G6" s="16" t="s">
        <v>9</v>
      </c>
      <c r="H6" s="32">
        <f t="shared" si="3"/>
        <v>0.84185457815674647</v>
      </c>
      <c r="I6" s="4"/>
      <c r="J6" s="40" t="str">
        <f t="shared" si="4"/>
        <v/>
      </c>
      <c r="K6" s="40" t="str">
        <f t="shared" si="5"/>
        <v/>
      </c>
      <c r="L6" s="33">
        <f t="shared" ref="L6:L69" si="6">L5+D6</f>
        <v>33476</v>
      </c>
      <c r="M6" s="34">
        <f t="shared" ref="M6:M69" si="7">M5+F6</f>
        <v>47134</v>
      </c>
      <c r="O6" s="36">
        <f t="shared" ref="O6:O38" si="8">O5+($R$5*$R$6)</f>
        <v>131028.72999999998</v>
      </c>
      <c r="P6" s="36">
        <f t="shared" ref="P6:P69" si="9">P5+($R$5*$R$6)</f>
        <v>121236.72999999998</v>
      </c>
      <c r="Q6" s="1" t="s">
        <v>936</v>
      </c>
      <c r="R6" s="35">
        <f>D2/J2</f>
        <v>5257.9865</v>
      </c>
      <c r="U6" s="33"/>
    </row>
    <row r="7" spans="1:21" x14ac:dyDescent="0.2">
      <c r="A7" s="17" t="s">
        <v>917</v>
      </c>
      <c r="B7" s="10" t="s">
        <v>10</v>
      </c>
      <c r="C7" s="16">
        <f t="shared" si="0"/>
        <v>46753</v>
      </c>
      <c r="D7" s="15">
        <f t="shared" si="1"/>
        <v>46753</v>
      </c>
      <c r="E7" s="25" t="s">
        <v>11</v>
      </c>
      <c r="F7" s="29">
        <f t="shared" si="2"/>
        <v>0</v>
      </c>
      <c r="G7" s="16">
        <v>0</v>
      </c>
      <c r="H7" s="32">
        <f t="shared" si="3"/>
        <v>0</v>
      </c>
      <c r="I7" s="4"/>
      <c r="J7" s="40">
        <f t="shared" si="4"/>
        <v>10</v>
      </c>
      <c r="K7" s="40" t="str">
        <f t="shared" si="5"/>
        <v/>
      </c>
      <c r="L7" s="33">
        <f t="shared" si="6"/>
        <v>80229</v>
      </c>
      <c r="M7" s="34">
        <f t="shared" si="7"/>
        <v>47134</v>
      </c>
      <c r="O7" s="36">
        <f t="shared" si="8"/>
        <v>183608.59499999997</v>
      </c>
      <c r="P7" s="36">
        <f t="shared" si="9"/>
        <v>173816.59499999997</v>
      </c>
      <c r="Q7" s="1" t="s">
        <v>937</v>
      </c>
      <c r="R7" s="35">
        <v>25869</v>
      </c>
      <c r="U7" s="33"/>
    </row>
    <row r="8" spans="1:21" x14ac:dyDescent="0.2">
      <c r="A8" s="17" t="s">
        <v>917</v>
      </c>
      <c r="B8" s="10" t="s">
        <v>12</v>
      </c>
      <c r="C8" s="16">
        <f t="shared" si="0"/>
        <v>23407</v>
      </c>
      <c r="D8" s="15">
        <f t="shared" si="1"/>
        <v>0</v>
      </c>
      <c r="E8" s="25">
        <v>0</v>
      </c>
      <c r="F8" s="29">
        <f t="shared" si="2"/>
        <v>23407</v>
      </c>
      <c r="G8" s="16" t="s">
        <v>13</v>
      </c>
      <c r="H8" s="32">
        <f t="shared" si="3"/>
        <v>1</v>
      </c>
      <c r="I8" s="4"/>
      <c r="J8" s="40" t="str">
        <f t="shared" si="4"/>
        <v/>
      </c>
      <c r="K8" s="40">
        <f t="shared" si="5"/>
        <v>10</v>
      </c>
      <c r="L8" s="33">
        <f t="shared" si="6"/>
        <v>80229</v>
      </c>
      <c r="M8" s="34">
        <f t="shared" si="7"/>
        <v>70541</v>
      </c>
      <c r="O8" s="36">
        <f t="shared" si="8"/>
        <v>236188.45999999996</v>
      </c>
      <c r="P8" s="36">
        <f t="shared" si="9"/>
        <v>226396.45999999996</v>
      </c>
      <c r="Q8" s="1" t="s">
        <v>938</v>
      </c>
      <c r="R8" s="35">
        <v>16077</v>
      </c>
      <c r="U8" s="33"/>
    </row>
    <row r="9" spans="1:21" x14ac:dyDescent="0.2">
      <c r="A9" s="17" t="s">
        <v>917</v>
      </c>
      <c r="B9" s="10" t="s">
        <v>14</v>
      </c>
      <c r="C9" s="16">
        <f t="shared" si="0"/>
        <v>29768</v>
      </c>
      <c r="D9" s="15">
        <f t="shared" si="1"/>
        <v>29768</v>
      </c>
      <c r="E9" s="25" t="s">
        <v>15</v>
      </c>
      <c r="F9" s="29">
        <f t="shared" si="2"/>
        <v>0</v>
      </c>
      <c r="G9" s="16">
        <v>0</v>
      </c>
      <c r="H9" s="32">
        <f t="shared" si="3"/>
        <v>0</v>
      </c>
      <c r="I9" s="4"/>
      <c r="J9" s="40" t="str">
        <f t="shared" si="4"/>
        <v/>
      </c>
      <c r="K9" s="40" t="str">
        <f t="shared" si="5"/>
        <v/>
      </c>
      <c r="L9" s="33">
        <f t="shared" si="6"/>
        <v>109997</v>
      </c>
      <c r="M9" s="34">
        <f t="shared" si="7"/>
        <v>70541</v>
      </c>
      <c r="O9" s="36">
        <f t="shared" si="8"/>
        <v>288768.32499999995</v>
      </c>
      <c r="P9" s="36">
        <f t="shared" si="9"/>
        <v>278976.32499999995</v>
      </c>
      <c r="U9" s="33"/>
    </row>
    <row r="10" spans="1:21" x14ac:dyDescent="0.2">
      <c r="A10" s="17" t="s">
        <v>917</v>
      </c>
      <c r="B10" s="10" t="s">
        <v>16</v>
      </c>
      <c r="C10" s="16">
        <f t="shared" si="0"/>
        <v>25666</v>
      </c>
      <c r="D10" s="15">
        <f t="shared" si="1"/>
        <v>25666</v>
      </c>
      <c r="E10" s="25" t="s">
        <v>17</v>
      </c>
      <c r="F10" s="29">
        <f t="shared" si="2"/>
        <v>0</v>
      </c>
      <c r="G10" s="16">
        <v>0</v>
      </c>
      <c r="H10" s="32">
        <f t="shared" si="3"/>
        <v>0</v>
      </c>
      <c r="I10" s="4"/>
      <c r="J10" s="40">
        <f t="shared" si="4"/>
        <v>10</v>
      </c>
      <c r="K10" s="40" t="str">
        <f t="shared" si="5"/>
        <v/>
      </c>
      <c r="L10" s="33">
        <f t="shared" si="6"/>
        <v>135663</v>
      </c>
      <c r="M10" s="34">
        <f t="shared" si="7"/>
        <v>70541</v>
      </c>
      <c r="O10" s="36">
        <f t="shared" si="8"/>
        <v>341348.18999999994</v>
      </c>
      <c r="P10" s="36">
        <f t="shared" si="9"/>
        <v>331556.18999999994</v>
      </c>
      <c r="U10" s="33"/>
    </row>
    <row r="11" spans="1:21" x14ac:dyDescent="0.2">
      <c r="A11" s="17" t="s">
        <v>917</v>
      </c>
      <c r="B11" s="10" t="s">
        <v>18</v>
      </c>
      <c r="C11" s="16">
        <f t="shared" si="0"/>
        <v>40292</v>
      </c>
      <c r="D11" s="15">
        <f t="shared" si="1"/>
        <v>40292</v>
      </c>
      <c r="E11" s="25" t="s">
        <v>19</v>
      </c>
      <c r="F11" s="29">
        <f t="shared" si="2"/>
        <v>0</v>
      </c>
      <c r="G11" s="16">
        <v>0</v>
      </c>
      <c r="H11" s="32">
        <f t="shared" si="3"/>
        <v>0</v>
      </c>
      <c r="I11" s="4"/>
      <c r="J11" s="40" t="str">
        <f t="shared" si="4"/>
        <v/>
      </c>
      <c r="K11" s="40" t="str">
        <f t="shared" si="5"/>
        <v/>
      </c>
      <c r="L11" s="33">
        <f t="shared" si="6"/>
        <v>175955</v>
      </c>
      <c r="M11" s="34">
        <f t="shared" si="7"/>
        <v>70541</v>
      </c>
      <c r="O11" s="36">
        <f t="shared" si="8"/>
        <v>393928.05499999993</v>
      </c>
      <c r="P11" s="36">
        <f t="shared" si="9"/>
        <v>384136.05499999993</v>
      </c>
      <c r="U11" s="33"/>
    </row>
    <row r="12" spans="1:21" x14ac:dyDescent="0.2">
      <c r="A12" s="17" t="s">
        <v>917</v>
      </c>
      <c r="B12" s="10" t="s">
        <v>20</v>
      </c>
      <c r="C12" s="16">
        <f t="shared" si="0"/>
        <v>21302</v>
      </c>
      <c r="D12" s="15">
        <f t="shared" si="1"/>
        <v>21302</v>
      </c>
      <c r="E12" s="25" t="s">
        <v>21</v>
      </c>
      <c r="F12" s="29">
        <f t="shared" si="2"/>
        <v>0</v>
      </c>
      <c r="G12" s="16">
        <v>0</v>
      </c>
      <c r="H12" s="32">
        <f t="shared" si="3"/>
        <v>0</v>
      </c>
      <c r="I12" s="4"/>
      <c r="J12" s="40">
        <f t="shared" si="4"/>
        <v>10</v>
      </c>
      <c r="K12" s="40" t="str">
        <f t="shared" si="5"/>
        <v/>
      </c>
      <c r="L12" s="33">
        <f t="shared" si="6"/>
        <v>197257</v>
      </c>
      <c r="M12" s="34">
        <f t="shared" si="7"/>
        <v>70541</v>
      </c>
      <c r="O12" s="36">
        <f t="shared" si="8"/>
        <v>446507.91999999993</v>
      </c>
      <c r="P12" s="36">
        <f t="shared" si="9"/>
        <v>436715.91999999993</v>
      </c>
      <c r="U12" s="33"/>
    </row>
    <row r="13" spans="1:21" x14ac:dyDescent="0.2">
      <c r="A13" s="17" t="s">
        <v>917</v>
      </c>
      <c r="B13" s="10" t="s">
        <v>22</v>
      </c>
      <c r="C13" s="16">
        <f t="shared" si="0"/>
        <v>16763</v>
      </c>
      <c r="D13" s="15">
        <f t="shared" si="1"/>
        <v>16763</v>
      </c>
      <c r="E13" s="25" t="s">
        <v>23</v>
      </c>
      <c r="F13" s="29">
        <f t="shared" si="2"/>
        <v>0</v>
      </c>
      <c r="G13" s="16">
        <v>0</v>
      </c>
      <c r="H13" s="32">
        <f t="shared" si="3"/>
        <v>0</v>
      </c>
      <c r="I13" s="4"/>
      <c r="J13" s="40" t="str">
        <f t="shared" si="4"/>
        <v/>
      </c>
      <c r="K13" s="40" t="str">
        <f t="shared" si="5"/>
        <v/>
      </c>
      <c r="L13" s="33">
        <f t="shared" si="6"/>
        <v>214020</v>
      </c>
      <c r="M13" s="34">
        <f t="shared" si="7"/>
        <v>70541</v>
      </c>
      <c r="O13" s="36">
        <f t="shared" si="8"/>
        <v>499087.78499999992</v>
      </c>
      <c r="P13" s="36">
        <f t="shared" si="9"/>
        <v>489295.78499999992</v>
      </c>
      <c r="U13" s="33"/>
    </row>
    <row r="14" spans="1:21" x14ac:dyDescent="0.2">
      <c r="A14" s="18" t="s">
        <v>24</v>
      </c>
      <c r="B14" s="10" t="s">
        <v>25</v>
      </c>
      <c r="C14" s="16">
        <f t="shared" si="0"/>
        <v>35381</v>
      </c>
      <c r="D14" s="15">
        <f t="shared" si="1"/>
        <v>4246</v>
      </c>
      <c r="E14" s="25" t="s">
        <v>26</v>
      </c>
      <c r="F14" s="29">
        <f t="shared" si="2"/>
        <v>31135</v>
      </c>
      <c r="G14" s="16" t="s">
        <v>27</v>
      </c>
      <c r="H14" s="32">
        <f t="shared" si="3"/>
        <v>0.87999208614793245</v>
      </c>
      <c r="I14" s="4"/>
      <c r="J14" s="40" t="str">
        <f t="shared" si="4"/>
        <v/>
      </c>
      <c r="K14" s="40" t="str">
        <f t="shared" si="5"/>
        <v/>
      </c>
      <c r="L14" s="33">
        <f t="shared" si="6"/>
        <v>218266</v>
      </c>
      <c r="M14" s="34">
        <f t="shared" si="7"/>
        <v>101676</v>
      </c>
      <c r="O14" s="36">
        <f t="shared" si="8"/>
        <v>551667.64999999991</v>
      </c>
      <c r="P14" s="36">
        <f t="shared" si="9"/>
        <v>541875.64999999991</v>
      </c>
      <c r="U14" s="33"/>
    </row>
    <row r="15" spans="1:21" x14ac:dyDescent="0.2">
      <c r="A15" s="18" t="s">
        <v>24</v>
      </c>
      <c r="B15" s="10" t="s">
        <v>28</v>
      </c>
      <c r="C15" s="16">
        <f t="shared" si="0"/>
        <v>37110</v>
      </c>
      <c r="D15" s="15">
        <f t="shared" si="1"/>
        <v>37110</v>
      </c>
      <c r="E15" s="25" t="s">
        <v>29</v>
      </c>
      <c r="F15" s="29">
        <f t="shared" si="2"/>
        <v>0</v>
      </c>
      <c r="G15" s="16">
        <v>0</v>
      </c>
      <c r="H15" s="32">
        <f t="shared" si="3"/>
        <v>0</v>
      </c>
      <c r="I15" s="4"/>
      <c r="J15" s="40">
        <f t="shared" si="4"/>
        <v>10</v>
      </c>
      <c r="K15" s="40" t="str">
        <f t="shared" si="5"/>
        <v/>
      </c>
      <c r="L15" s="33">
        <f t="shared" si="6"/>
        <v>255376</v>
      </c>
      <c r="M15" s="34">
        <f t="shared" si="7"/>
        <v>101676</v>
      </c>
      <c r="O15" s="36">
        <f t="shared" si="8"/>
        <v>604247.5149999999</v>
      </c>
      <c r="P15" s="36">
        <f t="shared" si="9"/>
        <v>594455.5149999999</v>
      </c>
      <c r="U15" s="33"/>
    </row>
    <row r="16" spans="1:21" x14ac:dyDescent="0.2">
      <c r="A16" s="18" t="s">
        <v>24</v>
      </c>
      <c r="B16" s="10" t="s">
        <v>30</v>
      </c>
      <c r="C16" s="16">
        <f t="shared" si="0"/>
        <v>16625</v>
      </c>
      <c r="D16" s="15">
        <f t="shared" si="1"/>
        <v>0</v>
      </c>
      <c r="E16" s="25">
        <v>0</v>
      </c>
      <c r="F16" s="29">
        <f t="shared" si="2"/>
        <v>16625</v>
      </c>
      <c r="G16" s="16" t="s">
        <v>31</v>
      </c>
      <c r="H16" s="32">
        <f t="shared" si="3"/>
        <v>1</v>
      </c>
      <c r="I16" s="4"/>
      <c r="J16" s="40" t="str">
        <f t="shared" si="4"/>
        <v/>
      </c>
      <c r="K16" s="40" t="str">
        <f t="shared" si="5"/>
        <v/>
      </c>
      <c r="L16" s="33">
        <f t="shared" si="6"/>
        <v>255376</v>
      </c>
      <c r="M16" s="34">
        <f t="shared" si="7"/>
        <v>118301</v>
      </c>
      <c r="O16" s="36">
        <f t="shared" si="8"/>
        <v>656827.37999999989</v>
      </c>
      <c r="P16" s="36">
        <f t="shared" si="9"/>
        <v>647035.37999999989</v>
      </c>
      <c r="U16" s="33"/>
    </row>
    <row r="17" spans="1:21" x14ac:dyDescent="0.2">
      <c r="A17" s="18" t="s">
        <v>24</v>
      </c>
      <c r="B17" s="10" t="s">
        <v>32</v>
      </c>
      <c r="C17" s="16">
        <f t="shared" si="0"/>
        <v>44003</v>
      </c>
      <c r="D17" s="15">
        <f t="shared" si="1"/>
        <v>44003</v>
      </c>
      <c r="E17" s="25" t="s">
        <v>33</v>
      </c>
      <c r="F17" s="29">
        <f t="shared" si="2"/>
        <v>0</v>
      </c>
      <c r="G17" s="16">
        <v>0</v>
      </c>
      <c r="H17" s="32">
        <f t="shared" si="3"/>
        <v>0</v>
      </c>
      <c r="I17" s="4"/>
      <c r="J17" s="40">
        <f t="shared" si="4"/>
        <v>10</v>
      </c>
      <c r="K17" s="40" t="str">
        <f t="shared" si="5"/>
        <v/>
      </c>
      <c r="L17" s="33">
        <f t="shared" si="6"/>
        <v>299379</v>
      </c>
      <c r="M17" s="34">
        <f t="shared" si="7"/>
        <v>118301</v>
      </c>
      <c r="O17" s="36">
        <f t="shared" si="8"/>
        <v>709407.24499999988</v>
      </c>
      <c r="P17" s="36">
        <f t="shared" si="9"/>
        <v>699615.24499999988</v>
      </c>
      <c r="U17" s="33"/>
    </row>
    <row r="18" spans="1:21" x14ac:dyDescent="0.2">
      <c r="A18" s="18" t="s">
        <v>24</v>
      </c>
      <c r="B18" s="10" t="s">
        <v>34</v>
      </c>
      <c r="C18" s="16">
        <f t="shared" si="0"/>
        <v>33577</v>
      </c>
      <c r="D18" s="15">
        <f t="shared" si="1"/>
        <v>9271</v>
      </c>
      <c r="E18" s="25" t="s">
        <v>35</v>
      </c>
      <c r="F18" s="29">
        <f t="shared" si="2"/>
        <v>24306</v>
      </c>
      <c r="G18" s="16" t="s">
        <v>36</v>
      </c>
      <c r="H18" s="32">
        <f t="shared" si="3"/>
        <v>0.72388837597164724</v>
      </c>
      <c r="I18" s="4"/>
      <c r="J18" s="40" t="str">
        <f t="shared" si="4"/>
        <v/>
      </c>
      <c r="K18" s="40">
        <f t="shared" si="5"/>
        <v>10</v>
      </c>
      <c r="L18" s="33">
        <f t="shared" si="6"/>
        <v>308650</v>
      </c>
      <c r="M18" s="34">
        <f t="shared" si="7"/>
        <v>142607</v>
      </c>
      <c r="O18" s="36">
        <f t="shared" si="8"/>
        <v>761987.10999999987</v>
      </c>
      <c r="P18" s="36">
        <f t="shared" si="9"/>
        <v>752195.10999999987</v>
      </c>
    </row>
    <row r="19" spans="1:21" x14ac:dyDescent="0.2">
      <c r="A19" s="18" t="s">
        <v>24</v>
      </c>
      <c r="B19" s="10" t="s">
        <v>37</v>
      </c>
      <c r="C19" s="16">
        <f t="shared" si="0"/>
        <v>25057</v>
      </c>
      <c r="D19" s="15">
        <f t="shared" si="1"/>
        <v>3808</v>
      </c>
      <c r="E19" s="25" t="s">
        <v>38</v>
      </c>
      <c r="F19" s="29">
        <f t="shared" si="2"/>
        <v>21249</v>
      </c>
      <c r="G19" s="16" t="s">
        <v>39</v>
      </c>
      <c r="H19" s="32">
        <f t="shared" si="3"/>
        <v>0.84802649958095544</v>
      </c>
      <c r="I19" s="4"/>
      <c r="J19" s="40" t="str">
        <f t="shared" si="4"/>
        <v/>
      </c>
      <c r="K19" s="40" t="str">
        <f t="shared" si="5"/>
        <v/>
      </c>
      <c r="L19" s="33">
        <f t="shared" si="6"/>
        <v>312458</v>
      </c>
      <c r="M19" s="34">
        <f t="shared" si="7"/>
        <v>163856</v>
      </c>
      <c r="O19" s="36">
        <f t="shared" si="8"/>
        <v>814566.97499999986</v>
      </c>
      <c r="P19" s="36">
        <f t="shared" si="9"/>
        <v>804774.97499999986</v>
      </c>
    </row>
    <row r="20" spans="1:21" x14ac:dyDescent="0.2">
      <c r="A20" s="18" t="s">
        <v>24</v>
      </c>
      <c r="B20" s="10" t="s">
        <v>40</v>
      </c>
      <c r="C20" s="16">
        <f t="shared" si="0"/>
        <v>37088</v>
      </c>
      <c r="D20" s="15">
        <f t="shared" si="1"/>
        <v>37088</v>
      </c>
      <c r="E20" s="25" t="s">
        <v>41</v>
      </c>
      <c r="F20" s="29">
        <f t="shared" si="2"/>
        <v>0</v>
      </c>
      <c r="G20" s="16">
        <v>0</v>
      </c>
      <c r="H20" s="32">
        <f t="shared" si="3"/>
        <v>0</v>
      </c>
      <c r="I20" s="4"/>
      <c r="J20" s="40">
        <f t="shared" si="4"/>
        <v>10</v>
      </c>
      <c r="K20" s="40" t="str">
        <f t="shared" si="5"/>
        <v/>
      </c>
      <c r="L20" s="33">
        <f t="shared" si="6"/>
        <v>349546</v>
      </c>
      <c r="M20" s="34">
        <f t="shared" si="7"/>
        <v>163856</v>
      </c>
      <c r="O20" s="36">
        <f t="shared" si="8"/>
        <v>867146.83999999985</v>
      </c>
      <c r="P20" s="36">
        <f t="shared" si="9"/>
        <v>857354.83999999985</v>
      </c>
    </row>
    <row r="21" spans="1:21" x14ac:dyDescent="0.2">
      <c r="A21" s="18" t="s">
        <v>24</v>
      </c>
      <c r="B21" s="10" t="s">
        <v>42</v>
      </c>
      <c r="C21" s="16">
        <f t="shared" si="0"/>
        <v>21672</v>
      </c>
      <c r="D21" s="15">
        <f t="shared" si="1"/>
        <v>21672</v>
      </c>
      <c r="E21" s="25" t="s">
        <v>43</v>
      </c>
      <c r="F21" s="29">
        <f t="shared" si="2"/>
        <v>0</v>
      </c>
      <c r="G21" s="16">
        <v>0</v>
      </c>
      <c r="H21" s="32">
        <f t="shared" si="3"/>
        <v>0</v>
      </c>
      <c r="I21" s="4"/>
      <c r="J21" s="40" t="str">
        <f t="shared" si="4"/>
        <v/>
      </c>
      <c r="K21" s="40" t="str">
        <f t="shared" si="5"/>
        <v/>
      </c>
      <c r="L21" s="33">
        <f t="shared" si="6"/>
        <v>371218</v>
      </c>
      <c r="M21" s="34">
        <f t="shared" si="7"/>
        <v>163856</v>
      </c>
      <c r="O21" s="36">
        <f t="shared" si="8"/>
        <v>919726.70499999984</v>
      </c>
      <c r="P21" s="36">
        <f t="shared" si="9"/>
        <v>909934.70499999984</v>
      </c>
    </row>
    <row r="22" spans="1:21" x14ac:dyDescent="0.2">
      <c r="A22" s="18" t="s">
        <v>24</v>
      </c>
      <c r="B22" s="10" t="s">
        <v>44</v>
      </c>
      <c r="C22" s="16">
        <f t="shared" si="0"/>
        <v>57430</v>
      </c>
      <c r="D22" s="15">
        <f t="shared" si="1"/>
        <v>57430</v>
      </c>
      <c r="E22" s="25" t="s">
        <v>45</v>
      </c>
      <c r="F22" s="29">
        <f t="shared" si="2"/>
        <v>0</v>
      </c>
      <c r="G22" s="16">
        <v>0</v>
      </c>
      <c r="H22" s="32">
        <f t="shared" si="3"/>
        <v>0</v>
      </c>
      <c r="I22" s="4"/>
      <c r="J22" s="40">
        <f t="shared" si="4"/>
        <v>10</v>
      </c>
      <c r="K22" s="40" t="str">
        <f t="shared" si="5"/>
        <v/>
      </c>
      <c r="L22" s="33">
        <f t="shared" si="6"/>
        <v>428648</v>
      </c>
      <c r="M22" s="34">
        <f t="shared" si="7"/>
        <v>163856</v>
      </c>
      <c r="O22" s="36">
        <f t="shared" si="8"/>
        <v>972306.56999999983</v>
      </c>
      <c r="P22" s="36">
        <f t="shared" si="9"/>
        <v>962514.56999999983</v>
      </c>
    </row>
    <row r="23" spans="1:21" x14ac:dyDescent="0.2">
      <c r="A23" s="18" t="s">
        <v>24</v>
      </c>
      <c r="B23" s="10" t="s">
        <v>46</v>
      </c>
      <c r="C23" s="16">
        <f t="shared" si="0"/>
        <v>57846</v>
      </c>
      <c r="D23" s="15">
        <f t="shared" si="1"/>
        <v>53162</v>
      </c>
      <c r="E23" s="25" t="s">
        <v>47</v>
      </c>
      <c r="F23" s="29">
        <f t="shared" si="2"/>
        <v>4684</v>
      </c>
      <c r="G23" s="16" t="s">
        <v>48</v>
      </c>
      <c r="H23" s="32">
        <f t="shared" si="3"/>
        <v>8.0973619610690453E-2</v>
      </c>
      <c r="I23" s="4"/>
      <c r="J23" s="40">
        <f t="shared" si="4"/>
        <v>10</v>
      </c>
      <c r="K23" s="40" t="str">
        <f t="shared" si="5"/>
        <v/>
      </c>
      <c r="L23" s="33">
        <f t="shared" si="6"/>
        <v>481810</v>
      </c>
      <c r="M23" s="34">
        <f t="shared" si="7"/>
        <v>168540</v>
      </c>
      <c r="O23" s="36">
        <f t="shared" si="8"/>
        <v>1024886.4349999998</v>
      </c>
      <c r="P23" s="36">
        <f t="shared" si="9"/>
        <v>1015094.4349999998</v>
      </c>
    </row>
    <row r="24" spans="1:21" x14ac:dyDescent="0.2">
      <c r="A24" s="18" t="s">
        <v>24</v>
      </c>
      <c r="B24" s="10" t="s">
        <v>49</v>
      </c>
      <c r="C24" s="16">
        <f t="shared" si="0"/>
        <v>41764</v>
      </c>
      <c r="D24" s="15">
        <f t="shared" si="1"/>
        <v>33469</v>
      </c>
      <c r="E24" s="25" t="s">
        <v>50</v>
      </c>
      <c r="F24" s="29">
        <f t="shared" si="2"/>
        <v>8295</v>
      </c>
      <c r="G24" s="16" t="s">
        <v>51</v>
      </c>
      <c r="H24" s="32">
        <f t="shared" si="3"/>
        <v>0.19861603294703573</v>
      </c>
      <c r="I24" s="4"/>
      <c r="J24" s="40">
        <f t="shared" si="4"/>
        <v>10</v>
      </c>
      <c r="K24" s="40">
        <f t="shared" si="5"/>
        <v>10</v>
      </c>
      <c r="L24" s="33">
        <f t="shared" si="6"/>
        <v>515279</v>
      </c>
      <c r="M24" s="34">
        <f t="shared" si="7"/>
        <v>176835</v>
      </c>
      <c r="O24" s="36">
        <f t="shared" si="8"/>
        <v>1077466.2999999998</v>
      </c>
      <c r="P24" s="36">
        <f t="shared" si="9"/>
        <v>1067674.2999999998</v>
      </c>
    </row>
    <row r="25" spans="1:21" x14ac:dyDescent="0.2">
      <c r="A25" s="18" t="s">
        <v>24</v>
      </c>
      <c r="B25" s="10" t="s">
        <v>52</v>
      </c>
      <c r="C25" s="16">
        <f t="shared" si="0"/>
        <v>25370</v>
      </c>
      <c r="D25" s="15">
        <f t="shared" si="1"/>
        <v>0</v>
      </c>
      <c r="E25" s="25">
        <v>0</v>
      </c>
      <c r="F25" s="29">
        <f t="shared" si="2"/>
        <v>25370</v>
      </c>
      <c r="G25" s="16" t="s">
        <v>53</v>
      </c>
      <c r="H25" s="32">
        <f t="shared" si="3"/>
        <v>1</v>
      </c>
      <c r="I25" s="4"/>
      <c r="J25" s="40" t="str">
        <f t="shared" si="4"/>
        <v/>
      </c>
      <c r="K25" s="40" t="str">
        <f t="shared" si="5"/>
        <v/>
      </c>
      <c r="L25" s="33">
        <f t="shared" si="6"/>
        <v>515279</v>
      </c>
      <c r="M25" s="34">
        <f t="shared" si="7"/>
        <v>202205</v>
      </c>
      <c r="O25" s="36">
        <f t="shared" si="8"/>
        <v>1130046.1649999998</v>
      </c>
      <c r="P25" s="36">
        <f t="shared" si="9"/>
        <v>1120254.1649999998</v>
      </c>
    </row>
    <row r="26" spans="1:21" x14ac:dyDescent="0.2">
      <c r="A26" s="18" t="s">
        <v>24</v>
      </c>
      <c r="B26" s="10" t="s">
        <v>54</v>
      </c>
      <c r="C26" s="16">
        <f t="shared" si="0"/>
        <v>43279</v>
      </c>
      <c r="D26" s="15">
        <f t="shared" si="1"/>
        <v>43279</v>
      </c>
      <c r="E26" s="25" t="s">
        <v>55</v>
      </c>
      <c r="F26" s="29">
        <f t="shared" si="2"/>
        <v>0</v>
      </c>
      <c r="G26" s="16">
        <v>0</v>
      </c>
      <c r="H26" s="32">
        <f t="shared" si="3"/>
        <v>0</v>
      </c>
      <c r="I26" s="4"/>
      <c r="J26" s="40">
        <f t="shared" si="4"/>
        <v>10</v>
      </c>
      <c r="K26" s="40" t="str">
        <f t="shared" si="5"/>
        <v/>
      </c>
      <c r="L26" s="33">
        <f t="shared" si="6"/>
        <v>558558</v>
      </c>
      <c r="M26" s="34">
        <f t="shared" si="7"/>
        <v>202205</v>
      </c>
      <c r="O26" s="36">
        <f t="shared" si="8"/>
        <v>1182626.0299999998</v>
      </c>
      <c r="P26" s="36">
        <f t="shared" si="9"/>
        <v>1172834.0299999998</v>
      </c>
    </row>
    <row r="27" spans="1:21" x14ac:dyDescent="0.2">
      <c r="A27" s="18" t="s">
        <v>24</v>
      </c>
      <c r="B27" s="10" t="s">
        <v>56</v>
      </c>
      <c r="C27" s="16">
        <f t="shared" si="0"/>
        <v>35453</v>
      </c>
      <c r="D27" s="15">
        <f t="shared" si="1"/>
        <v>20833</v>
      </c>
      <c r="E27" s="25" t="s">
        <v>57</v>
      </c>
      <c r="F27" s="29">
        <f t="shared" si="2"/>
        <v>14620</v>
      </c>
      <c r="G27" s="16" t="s">
        <v>58</v>
      </c>
      <c r="H27" s="32">
        <f t="shared" si="3"/>
        <v>0.41237694976447692</v>
      </c>
      <c r="I27" s="4"/>
      <c r="J27" s="40" t="str">
        <f t="shared" si="4"/>
        <v/>
      </c>
      <c r="K27" s="40" t="str">
        <f t="shared" si="5"/>
        <v/>
      </c>
      <c r="L27" s="33">
        <f t="shared" si="6"/>
        <v>579391</v>
      </c>
      <c r="M27" s="34">
        <f t="shared" si="7"/>
        <v>216825</v>
      </c>
      <c r="O27" s="36">
        <f t="shared" si="8"/>
        <v>1235205.8949999998</v>
      </c>
      <c r="P27" s="36">
        <f t="shared" si="9"/>
        <v>1225413.8949999998</v>
      </c>
    </row>
    <row r="28" spans="1:21" x14ac:dyDescent="0.2">
      <c r="A28" s="18" t="s">
        <v>24</v>
      </c>
      <c r="B28" s="10" t="s">
        <v>59</v>
      </c>
      <c r="C28" s="16">
        <f t="shared" si="0"/>
        <v>17906</v>
      </c>
      <c r="D28" s="15">
        <f t="shared" si="1"/>
        <v>0</v>
      </c>
      <c r="E28" s="25">
        <v>0</v>
      </c>
      <c r="F28" s="29">
        <f t="shared" si="2"/>
        <v>17906</v>
      </c>
      <c r="G28" s="16" t="s">
        <v>60</v>
      </c>
      <c r="H28" s="32">
        <f t="shared" si="3"/>
        <v>1</v>
      </c>
      <c r="I28" s="4"/>
      <c r="J28" s="40" t="str">
        <f t="shared" si="4"/>
        <v/>
      </c>
      <c r="K28" s="40">
        <f t="shared" si="5"/>
        <v>10</v>
      </c>
      <c r="L28" s="33">
        <f t="shared" si="6"/>
        <v>579391</v>
      </c>
      <c r="M28" s="34">
        <f t="shared" si="7"/>
        <v>234731</v>
      </c>
      <c r="O28" s="36">
        <f t="shared" si="8"/>
        <v>1287785.7599999998</v>
      </c>
      <c r="P28" s="36">
        <f t="shared" si="9"/>
        <v>1277993.7599999998</v>
      </c>
    </row>
    <row r="29" spans="1:21" s="2" customFormat="1" x14ac:dyDescent="0.2">
      <c r="A29" s="18" t="s">
        <v>61</v>
      </c>
      <c r="B29" s="10" t="s">
        <v>62</v>
      </c>
      <c r="C29" s="16">
        <f t="shared" si="0"/>
        <v>27808</v>
      </c>
      <c r="D29" s="15">
        <f t="shared" si="1"/>
        <v>11698</v>
      </c>
      <c r="E29" s="25" t="s">
        <v>63</v>
      </c>
      <c r="F29" s="29">
        <f t="shared" si="2"/>
        <v>16110</v>
      </c>
      <c r="G29" s="16" t="s">
        <v>64</v>
      </c>
      <c r="H29" s="32">
        <f t="shared" si="3"/>
        <v>0.57932968929804374</v>
      </c>
      <c r="I29" s="19"/>
      <c r="J29" s="40" t="str">
        <f t="shared" si="4"/>
        <v/>
      </c>
      <c r="K29" s="40" t="str">
        <f t="shared" si="5"/>
        <v/>
      </c>
      <c r="L29" s="33">
        <f t="shared" si="6"/>
        <v>591089</v>
      </c>
      <c r="M29" s="34">
        <f t="shared" si="7"/>
        <v>250841</v>
      </c>
      <c r="O29" s="36">
        <f t="shared" si="8"/>
        <v>1340365.6249999998</v>
      </c>
      <c r="P29" s="36">
        <f t="shared" si="9"/>
        <v>1330573.6249999998</v>
      </c>
    </row>
    <row r="30" spans="1:21" x14ac:dyDescent="0.2">
      <c r="A30" s="18" t="s">
        <v>61</v>
      </c>
      <c r="B30" s="10" t="s">
        <v>65</v>
      </c>
      <c r="C30" s="16">
        <f t="shared" si="0"/>
        <v>48640</v>
      </c>
      <c r="D30" s="15">
        <f t="shared" si="1"/>
        <v>46306</v>
      </c>
      <c r="E30" s="25" t="s">
        <v>66</v>
      </c>
      <c r="F30" s="29">
        <f t="shared" si="2"/>
        <v>2334</v>
      </c>
      <c r="G30" s="16" t="s">
        <v>67</v>
      </c>
      <c r="H30" s="32">
        <f t="shared" si="3"/>
        <v>4.7985197368421051E-2</v>
      </c>
      <c r="I30" s="19"/>
      <c r="J30" s="40">
        <f t="shared" si="4"/>
        <v>10</v>
      </c>
      <c r="K30" s="40" t="str">
        <f t="shared" si="5"/>
        <v/>
      </c>
      <c r="L30" s="33">
        <f t="shared" si="6"/>
        <v>637395</v>
      </c>
      <c r="M30" s="34">
        <f t="shared" si="7"/>
        <v>253175</v>
      </c>
      <c r="O30" s="36">
        <f t="shared" si="8"/>
        <v>1392945.4899999998</v>
      </c>
      <c r="P30" s="36">
        <f t="shared" si="9"/>
        <v>1383153.4899999998</v>
      </c>
    </row>
    <row r="31" spans="1:21" x14ac:dyDescent="0.2">
      <c r="A31" s="18" t="s">
        <v>61</v>
      </c>
      <c r="B31" s="10" t="s">
        <v>68</v>
      </c>
      <c r="C31" s="16">
        <f t="shared" si="0"/>
        <v>17146</v>
      </c>
      <c r="D31" s="15">
        <f t="shared" si="1"/>
        <v>17146</v>
      </c>
      <c r="E31" s="25" t="s">
        <v>69</v>
      </c>
      <c r="F31" s="29">
        <f t="shared" si="2"/>
        <v>0</v>
      </c>
      <c r="G31" s="16">
        <v>0</v>
      </c>
      <c r="H31" s="32">
        <f t="shared" si="3"/>
        <v>0</v>
      </c>
      <c r="I31" s="4"/>
      <c r="J31" s="40" t="str">
        <f t="shared" si="4"/>
        <v/>
      </c>
      <c r="K31" s="40" t="str">
        <f t="shared" si="5"/>
        <v/>
      </c>
      <c r="L31" s="33">
        <f t="shared" si="6"/>
        <v>654541</v>
      </c>
      <c r="M31" s="34">
        <f t="shared" si="7"/>
        <v>253175</v>
      </c>
      <c r="O31" s="36">
        <f t="shared" si="8"/>
        <v>1445525.3549999997</v>
      </c>
      <c r="P31" s="36">
        <f t="shared" si="9"/>
        <v>1435733.3549999997</v>
      </c>
    </row>
    <row r="32" spans="1:21" x14ac:dyDescent="0.2">
      <c r="A32" s="18" t="s">
        <v>61</v>
      </c>
      <c r="B32" s="10" t="s">
        <v>70</v>
      </c>
      <c r="C32" s="16">
        <f t="shared" si="0"/>
        <v>14385</v>
      </c>
      <c r="D32" s="15">
        <f t="shared" si="1"/>
        <v>14385</v>
      </c>
      <c r="E32" s="25" t="s">
        <v>71</v>
      </c>
      <c r="F32" s="29">
        <f t="shared" si="2"/>
        <v>0</v>
      </c>
      <c r="G32" s="16">
        <v>0</v>
      </c>
      <c r="H32" s="32">
        <f t="shared" si="3"/>
        <v>0</v>
      </c>
      <c r="I32" s="19"/>
      <c r="J32" s="40">
        <f t="shared" si="4"/>
        <v>10</v>
      </c>
      <c r="K32" s="40" t="str">
        <f t="shared" si="5"/>
        <v/>
      </c>
      <c r="L32" s="33">
        <f t="shared" si="6"/>
        <v>668926</v>
      </c>
      <c r="M32" s="34">
        <f t="shared" si="7"/>
        <v>253175</v>
      </c>
      <c r="O32" s="36">
        <f t="shared" si="8"/>
        <v>1498105.2199999997</v>
      </c>
      <c r="P32" s="36">
        <f t="shared" si="9"/>
        <v>1488313.2199999997</v>
      </c>
    </row>
    <row r="33" spans="1:16" x14ac:dyDescent="0.2">
      <c r="A33" s="18" t="s">
        <v>61</v>
      </c>
      <c r="B33" s="10" t="s">
        <v>72</v>
      </c>
      <c r="C33" s="16">
        <f t="shared" si="0"/>
        <v>44426</v>
      </c>
      <c r="D33" s="15">
        <f t="shared" si="1"/>
        <v>44426</v>
      </c>
      <c r="E33" s="25" t="s">
        <v>73</v>
      </c>
      <c r="F33" s="29">
        <f t="shared" si="2"/>
        <v>0</v>
      </c>
      <c r="G33" s="16">
        <v>0</v>
      </c>
      <c r="H33" s="32">
        <f t="shared" si="3"/>
        <v>0</v>
      </c>
      <c r="I33" s="19"/>
      <c r="J33" s="40">
        <f t="shared" si="4"/>
        <v>10</v>
      </c>
      <c r="K33" s="40" t="str">
        <f t="shared" si="5"/>
        <v/>
      </c>
      <c r="L33" s="33">
        <f t="shared" si="6"/>
        <v>713352</v>
      </c>
      <c r="M33" s="34">
        <f t="shared" si="7"/>
        <v>253175</v>
      </c>
      <c r="O33" s="36">
        <f t="shared" si="8"/>
        <v>1550685.0849999997</v>
      </c>
      <c r="P33" s="36">
        <f t="shared" si="9"/>
        <v>1540893.0849999997</v>
      </c>
    </row>
    <row r="34" spans="1:16" x14ac:dyDescent="0.2">
      <c r="A34" s="18" t="s">
        <v>61</v>
      </c>
      <c r="B34" s="10" t="s">
        <v>74</v>
      </c>
      <c r="C34" s="16">
        <f t="shared" si="0"/>
        <v>16450</v>
      </c>
      <c r="D34" s="15">
        <f t="shared" si="1"/>
        <v>16450</v>
      </c>
      <c r="E34" s="25" t="s">
        <v>75</v>
      </c>
      <c r="F34" s="29">
        <f t="shared" si="2"/>
        <v>0</v>
      </c>
      <c r="G34" s="16">
        <v>0</v>
      </c>
      <c r="H34" s="32">
        <f t="shared" si="3"/>
        <v>0</v>
      </c>
      <c r="I34" s="19"/>
      <c r="J34" s="40" t="str">
        <f t="shared" si="4"/>
        <v/>
      </c>
      <c r="K34" s="40" t="str">
        <f t="shared" si="5"/>
        <v/>
      </c>
      <c r="L34" s="33">
        <f t="shared" si="6"/>
        <v>729802</v>
      </c>
      <c r="M34" s="34">
        <f t="shared" si="7"/>
        <v>253175</v>
      </c>
      <c r="O34" s="36">
        <f t="shared" si="8"/>
        <v>1603264.9499999997</v>
      </c>
      <c r="P34" s="36">
        <f t="shared" si="9"/>
        <v>1593472.9499999997</v>
      </c>
    </row>
    <row r="35" spans="1:16" x14ac:dyDescent="0.2">
      <c r="A35" s="18" t="s">
        <v>61</v>
      </c>
      <c r="B35" s="10" t="s">
        <v>76</v>
      </c>
      <c r="C35" s="16">
        <f t="shared" si="0"/>
        <v>43907</v>
      </c>
      <c r="D35" s="15">
        <f t="shared" si="1"/>
        <v>43907</v>
      </c>
      <c r="E35" s="25" t="s">
        <v>77</v>
      </c>
      <c r="F35" s="29">
        <f t="shared" si="2"/>
        <v>0</v>
      </c>
      <c r="G35" s="16">
        <v>0</v>
      </c>
      <c r="H35" s="32">
        <f t="shared" si="3"/>
        <v>0</v>
      </c>
      <c r="I35" s="19"/>
      <c r="J35" s="40">
        <f t="shared" si="4"/>
        <v>10</v>
      </c>
      <c r="K35" s="40" t="str">
        <f t="shared" si="5"/>
        <v/>
      </c>
      <c r="L35" s="33">
        <f t="shared" si="6"/>
        <v>773709</v>
      </c>
      <c r="M35" s="34">
        <f t="shared" si="7"/>
        <v>253175</v>
      </c>
      <c r="O35" s="36">
        <f t="shared" si="8"/>
        <v>1655844.8149999997</v>
      </c>
      <c r="P35" s="36">
        <f t="shared" si="9"/>
        <v>1646052.8149999997</v>
      </c>
    </row>
    <row r="36" spans="1:16" s="2" customFormat="1" x14ac:dyDescent="0.2">
      <c r="A36" s="18" t="s">
        <v>61</v>
      </c>
      <c r="B36" s="10" t="s">
        <v>78</v>
      </c>
      <c r="C36" s="16">
        <f t="shared" si="0"/>
        <v>39548</v>
      </c>
      <c r="D36" s="15">
        <f t="shared" si="1"/>
        <v>19369</v>
      </c>
      <c r="E36" s="25" t="s">
        <v>79</v>
      </c>
      <c r="F36" s="29">
        <f t="shared" si="2"/>
        <v>20179</v>
      </c>
      <c r="G36" s="16" t="s">
        <v>80</v>
      </c>
      <c r="H36" s="32">
        <f t="shared" si="3"/>
        <v>0.51024072013755439</v>
      </c>
      <c r="I36" s="19"/>
      <c r="J36" s="40" t="str">
        <f t="shared" si="4"/>
        <v/>
      </c>
      <c r="K36" s="40" t="str">
        <f t="shared" si="5"/>
        <v/>
      </c>
      <c r="L36" s="33">
        <f t="shared" si="6"/>
        <v>793078</v>
      </c>
      <c r="M36" s="34">
        <f t="shared" si="7"/>
        <v>273354</v>
      </c>
      <c r="O36" s="36">
        <f t="shared" si="8"/>
        <v>1708424.6799999997</v>
      </c>
      <c r="P36" s="36">
        <f t="shared" si="9"/>
        <v>1698632.6799999997</v>
      </c>
    </row>
    <row r="37" spans="1:16" x14ac:dyDescent="0.2">
      <c r="A37" s="18" t="s">
        <v>61</v>
      </c>
      <c r="B37" s="10" t="s">
        <v>81</v>
      </c>
      <c r="C37" s="16">
        <f t="shared" si="0"/>
        <v>26197</v>
      </c>
      <c r="D37" s="15">
        <f t="shared" si="1"/>
        <v>26197</v>
      </c>
      <c r="E37" s="25" t="s">
        <v>82</v>
      </c>
      <c r="F37" s="29">
        <f t="shared" si="2"/>
        <v>0</v>
      </c>
      <c r="G37" s="16">
        <v>0</v>
      </c>
      <c r="H37" s="32">
        <f t="shared" si="3"/>
        <v>0</v>
      </c>
      <c r="I37" s="4"/>
      <c r="J37" s="40">
        <f t="shared" si="4"/>
        <v>10</v>
      </c>
      <c r="K37" s="40" t="str">
        <f t="shared" si="5"/>
        <v/>
      </c>
      <c r="L37" s="33">
        <f t="shared" si="6"/>
        <v>819275</v>
      </c>
      <c r="M37" s="34">
        <f t="shared" si="7"/>
        <v>273354</v>
      </c>
      <c r="O37" s="36">
        <f t="shared" si="8"/>
        <v>1761004.5449999997</v>
      </c>
      <c r="P37" s="36">
        <f t="shared" si="9"/>
        <v>1751212.5449999997</v>
      </c>
    </row>
    <row r="38" spans="1:16" x14ac:dyDescent="0.2">
      <c r="A38" s="18" t="s">
        <v>61</v>
      </c>
      <c r="B38" s="10" t="s">
        <v>83</v>
      </c>
      <c r="C38" s="16">
        <f t="shared" si="0"/>
        <v>40057</v>
      </c>
      <c r="D38" s="15">
        <f t="shared" si="1"/>
        <v>40057</v>
      </c>
      <c r="E38" s="25" t="s">
        <v>84</v>
      </c>
      <c r="F38" s="29">
        <f t="shared" si="2"/>
        <v>0</v>
      </c>
      <c r="G38" s="16">
        <v>0</v>
      </c>
      <c r="H38" s="32">
        <f t="shared" si="3"/>
        <v>0</v>
      </c>
      <c r="I38" s="4"/>
      <c r="J38" s="40" t="str">
        <f t="shared" si="4"/>
        <v/>
      </c>
      <c r="K38" s="40" t="str">
        <f t="shared" si="5"/>
        <v/>
      </c>
      <c r="L38" s="33">
        <f t="shared" si="6"/>
        <v>859332</v>
      </c>
      <c r="M38" s="34">
        <f t="shared" si="7"/>
        <v>273354</v>
      </c>
      <c r="O38" s="36">
        <f t="shared" si="8"/>
        <v>1813584.4099999997</v>
      </c>
      <c r="P38" s="36">
        <f t="shared" si="9"/>
        <v>1803792.4099999997</v>
      </c>
    </row>
    <row r="39" spans="1:16" x14ac:dyDescent="0.2">
      <c r="A39" s="18" t="s">
        <v>85</v>
      </c>
      <c r="B39" s="10" t="s">
        <v>87</v>
      </c>
      <c r="C39" s="16">
        <f t="shared" si="0"/>
        <v>42870</v>
      </c>
      <c r="D39" s="15">
        <f t="shared" si="1"/>
        <v>25417</v>
      </c>
      <c r="E39" s="25" t="s">
        <v>86</v>
      </c>
      <c r="F39" s="29">
        <f t="shared" si="2"/>
        <v>17453</v>
      </c>
      <c r="G39" s="16" t="s">
        <v>88</v>
      </c>
      <c r="H39" s="32">
        <f t="shared" si="3"/>
        <v>0.40711453230697459</v>
      </c>
      <c r="I39" s="4"/>
      <c r="J39" s="40">
        <f t="shared" si="4"/>
        <v>10</v>
      </c>
      <c r="K39" s="40">
        <f t="shared" si="5"/>
        <v>10</v>
      </c>
      <c r="L39" s="33">
        <f t="shared" si="6"/>
        <v>884749</v>
      </c>
      <c r="M39" s="34">
        <f t="shared" si="7"/>
        <v>290807</v>
      </c>
      <c r="O39" s="36"/>
      <c r="P39" s="36">
        <f t="shared" si="9"/>
        <v>1856372.2749999997</v>
      </c>
    </row>
    <row r="40" spans="1:16" x14ac:dyDescent="0.2">
      <c r="A40" s="18" t="s">
        <v>85</v>
      </c>
      <c r="B40" s="10" t="s">
        <v>89</v>
      </c>
      <c r="C40" s="16">
        <f t="shared" si="0"/>
        <v>34037</v>
      </c>
      <c r="D40" s="15">
        <f t="shared" si="1"/>
        <v>0</v>
      </c>
      <c r="E40" s="25">
        <v>0</v>
      </c>
      <c r="F40" s="29">
        <f t="shared" si="2"/>
        <v>34037</v>
      </c>
      <c r="G40" s="16" t="s">
        <v>90</v>
      </c>
      <c r="H40" s="32">
        <f t="shared" si="3"/>
        <v>1</v>
      </c>
      <c r="I40" s="4"/>
      <c r="J40" s="40" t="str">
        <f t="shared" si="4"/>
        <v/>
      </c>
      <c r="K40" s="40" t="str">
        <f t="shared" si="5"/>
        <v/>
      </c>
      <c r="L40" s="33">
        <f t="shared" si="6"/>
        <v>884749</v>
      </c>
      <c r="M40" s="34">
        <f t="shared" si="7"/>
        <v>324844</v>
      </c>
      <c r="O40" s="36"/>
      <c r="P40" s="36">
        <f t="shared" si="9"/>
        <v>1908952.1399999997</v>
      </c>
    </row>
    <row r="41" spans="1:16" x14ac:dyDescent="0.2">
      <c r="A41" s="18" t="s">
        <v>85</v>
      </c>
      <c r="B41" s="10" t="s">
        <v>91</v>
      </c>
      <c r="C41" s="16">
        <f t="shared" si="0"/>
        <v>22273</v>
      </c>
      <c r="D41" s="15">
        <f t="shared" si="1"/>
        <v>0</v>
      </c>
      <c r="E41" s="25">
        <v>0</v>
      </c>
      <c r="F41" s="29">
        <f t="shared" si="2"/>
        <v>22273</v>
      </c>
      <c r="G41" s="16" t="s">
        <v>92</v>
      </c>
      <c r="H41" s="32">
        <f t="shared" si="3"/>
        <v>1</v>
      </c>
      <c r="I41" s="4"/>
      <c r="J41" s="40" t="str">
        <f t="shared" si="4"/>
        <v/>
      </c>
      <c r="K41" s="40">
        <f t="shared" si="5"/>
        <v>10</v>
      </c>
      <c r="L41" s="33">
        <f t="shared" si="6"/>
        <v>884749</v>
      </c>
      <c r="M41" s="34">
        <f t="shared" si="7"/>
        <v>347117</v>
      </c>
      <c r="O41" s="36"/>
      <c r="P41" s="36">
        <f t="shared" si="9"/>
        <v>1961532.0049999997</v>
      </c>
    </row>
    <row r="42" spans="1:16" x14ac:dyDescent="0.2">
      <c r="A42" s="18" t="s">
        <v>85</v>
      </c>
      <c r="B42" s="10" t="s">
        <v>93</v>
      </c>
      <c r="C42" s="16">
        <f t="shared" si="0"/>
        <v>32243</v>
      </c>
      <c r="D42" s="15">
        <f t="shared" si="1"/>
        <v>0</v>
      </c>
      <c r="E42" s="25">
        <v>0</v>
      </c>
      <c r="F42" s="29">
        <f t="shared" si="2"/>
        <v>32243</v>
      </c>
      <c r="G42" s="16" t="s">
        <v>94</v>
      </c>
      <c r="H42" s="32">
        <f t="shared" si="3"/>
        <v>1</v>
      </c>
      <c r="I42" s="4"/>
      <c r="J42" s="40" t="str">
        <f t="shared" si="4"/>
        <v/>
      </c>
      <c r="K42" s="40" t="str">
        <f t="shared" si="5"/>
        <v/>
      </c>
      <c r="L42" s="33">
        <f t="shared" si="6"/>
        <v>884749</v>
      </c>
      <c r="M42" s="34">
        <f t="shared" si="7"/>
        <v>379360</v>
      </c>
      <c r="O42" s="36"/>
      <c r="P42" s="36">
        <f t="shared" si="9"/>
        <v>2014111.8699999996</v>
      </c>
    </row>
    <row r="43" spans="1:16" x14ac:dyDescent="0.2">
      <c r="A43" s="18" t="s">
        <v>85</v>
      </c>
      <c r="B43" s="10" t="s">
        <v>95</v>
      </c>
      <c r="C43" s="16">
        <f t="shared" si="0"/>
        <v>35297</v>
      </c>
      <c r="D43" s="15">
        <f t="shared" si="1"/>
        <v>0</v>
      </c>
      <c r="E43" s="25">
        <v>0</v>
      </c>
      <c r="F43" s="29">
        <f t="shared" si="2"/>
        <v>35297</v>
      </c>
      <c r="G43" s="16" t="s">
        <v>96</v>
      </c>
      <c r="H43" s="32">
        <f t="shared" si="3"/>
        <v>1</v>
      </c>
      <c r="I43" s="4"/>
      <c r="J43" s="40" t="str">
        <f t="shared" si="4"/>
        <v/>
      </c>
      <c r="K43" s="40">
        <f t="shared" si="5"/>
        <v>10</v>
      </c>
      <c r="L43" s="33">
        <f t="shared" si="6"/>
        <v>884749</v>
      </c>
      <c r="M43" s="34">
        <f t="shared" si="7"/>
        <v>414657</v>
      </c>
      <c r="O43" s="36"/>
      <c r="P43" s="36">
        <f t="shared" si="9"/>
        <v>2066691.7349999996</v>
      </c>
    </row>
    <row r="44" spans="1:16" x14ac:dyDescent="0.2">
      <c r="A44" s="18" t="s">
        <v>85</v>
      </c>
      <c r="B44" s="10" t="s">
        <v>97</v>
      </c>
      <c r="C44" s="16">
        <f t="shared" si="0"/>
        <v>50756</v>
      </c>
      <c r="D44" s="15">
        <f t="shared" si="1"/>
        <v>0</v>
      </c>
      <c r="E44" s="25">
        <v>0</v>
      </c>
      <c r="F44" s="29">
        <f t="shared" si="2"/>
        <v>50756</v>
      </c>
      <c r="G44" s="16" t="s">
        <v>98</v>
      </c>
      <c r="H44" s="32">
        <f t="shared" si="3"/>
        <v>1</v>
      </c>
      <c r="I44" s="4"/>
      <c r="J44" s="40" t="str">
        <f t="shared" si="4"/>
        <v/>
      </c>
      <c r="K44" s="40">
        <f t="shared" si="5"/>
        <v>10</v>
      </c>
      <c r="L44" s="33">
        <f t="shared" si="6"/>
        <v>884749</v>
      </c>
      <c r="M44" s="34">
        <f t="shared" si="7"/>
        <v>465413</v>
      </c>
      <c r="O44" s="36"/>
      <c r="P44" s="36">
        <f t="shared" si="9"/>
        <v>2119271.5999999996</v>
      </c>
    </row>
    <row r="45" spans="1:16" x14ac:dyDescent="0.2">
      <c r="A45" s="18" t="s">
        <v>85</v>
      </c>
      <c r="B45" s="10" t="s">
        <v>99</v>
      </c>
      <c r="C45" s="16">
        <f t="shared" si="0"/>
        <v>35544</v>
      </c>
      <c r="D45" s="15">
        <f t="shared" si="1"/>
        <v>0</v>
      </c>
      <c r="E45" s="25">
        <v>0</v>
      </c>
      <c r="F45" s="29">
        <f t="shared" si="2"/>
        <v>35544</v>
      </c>
      <c r="G45" s="16" t="s">
        <v>100</v>
      </c>
      <c r="H45" s="32">
        <f t="shared" si="3"/>
        <v>1</v>
      </c>
      <c r="I45" s="4"/>
      <c r="J45" s="40" t="str">
        <f t="shared" si="4"/>
        <v/>
      </c>
      <c r="K45" s="40">
        <f t="shared" si="5"/>
        <v>10</v>
      </c>
      <c r="L45" s="33">
        <f t="shared" si="6"/>
        <v>884749</v>
      </c>
      <c r="M45" s="34">
        <f t="shared" si="7"/>
        <v>500957</v>
      </c>
      <c r="O45" s="36"/>
      <c r="P45" s="36">
        <f t="shared" si="9"/>
        <v>2171851.4649999999</v>
      </c>
    </row>
    <row r="46" spans="1:16" x14ac:dyDescent="0.2">
      <c r="A46" s="18" t="s">
        <v>85</v>
      </c>
      <c r="B46" s="10" t="s">
        <v>101</v>
      </c>
      <c r="C46" s="16">
        <f t="shared" si="0"/>
        <v>26740</v>
      </c>
      <c r="D46" s="15">
        <f t="shared" si="1"/>
        <v>0</v>
      </c>
      <c r="E46" s="25">
        <v>0</v>
      </c>
      <c r="F46" s="29">
        <f t="shared" si="2"/>
        <v>26740</v>
      </c>
      <c r="G46" s="16" t="s">
        <v>102</v>
      </c>
      <c r="H46" s="32">
        <f t="shared" si="3"/>
        <v>1</v>
      </c>
      <c r="I46" s="4"/>
      <c r="J46" s="40" t="str">
        <f t="shared" si="4"/>
        <v/>
      </c>
      <c r="K46" s="40" t="str">
        <f t="shared" si="5"/>
        <v/>
      </c>
      <c r="L46" s="33">
        <f t="shared" si="6"/>
        <v>884749</v>
      </c>
      <c r="M46" s="34">
        <f t="shared" si="7"/>
        <v>527697</v>
      </c>
      <c r="O46" s="36"/>
      <c r="P46" s="36">
        <f t="shared" si="9"/>
        <v>2224431.33</v>
      </c>
    </row>
    <row r="47" spans="1:16" x14ac:dyDescent="0.2">
      <c r="A47" s="18" t="s">
        <v>85</v>
      </c>
      <c r="B47" s="10" t="s">
        <v>103</v>
      </c>
      <c r="C47" s="16">
        <f t="shared" si="0"/>
        <v>25939</v>
      </c>
      <c r="D47" s="15">
        <f t="shared" si="1"/>
        <v>0</v>
      </c>
      <c r="E47" s="25">
        <v>0</v>
      </c>
      <c r="F47" s="29">
        <f t="shared" si="2"/>
        <v>25939</v>
      </c>
      <c r="G47" s="16" t="s">
        <v>104</v>
      </c>
      <c r="H47" s="32">
        <f t="shared" si="3"/>
        <v>1</v>
      </c>
      <c r="I47" s="4"/>
      <c r="J47" s="40" t="str">
        <f t="shared" si="4"/>
        <v/>
      </c>
      <c r="K47" s="40">
        <f t="shared" si="5"/>
        <v>10</v>
      </c>
      <c r="L47" s="33">
        <f t="shared" si="6"/>
        <v>884749</v>
      </c>
      <c r="M47" s="34">
        <f t="shared" si="7"/>
        <v>553636</v>
      </c>
      <c r="O47" s="36"/>
      <c r="P47" s="36">
        <f t="shared" si="9"/>
        <v>2277011.1950000003</v>
      </c>
    </row>
    <row r="48" spans="1:16" x14ac:dyDescent="0.2">
      <c r="A48" s="18" t="s">
        <v>85</v>
      </c>
      <c r="B48" s="10" t="s">
        <v>105</v>
      </c>
      <c r="C48" s="16">
        <f t="shared" si="0"/>
        <v>18020</v>
      </c>
      <c r="D48" s="15">
        <f t="shared" si="1"/>
        <v>0</v>
      </c>
      <c r="E48" s="25">
        <v>0</v>
      </c>
      <c r="F48" s="29">
        <f t="shared" si="2"/>
        <v>18020</v>
      </c>
      <c r="G48" s="16" t="s">
        <v>106</v>
      </c>
      <c r="H48" s="32">
        <f t="shared" si="3"/>
        <v>1</v>
      </c>
      <c r="I48" s="4"/>
      <c r="J48" s="40" t="str">
        <f t="shared" si="4"/>
        <v/>
      </c>
      <c r="K48" s="40" t="str">
        <f t="shared" si="5"/>
        <v/>
      </c>
      <c r="L48" s="33">
        <f t="shared" si="6"/>
        <v>884749</v>
      </c>
      <c r="M48" s="34">
        <f t="shared" si="7"/>
        <v>571656</v>
      </c>
      <c r="O48" s="36"/>
      <c r="P48" s="36">
        <f t="shared" si="9"/>
        <v>2329591.0600000005</v>
      </c>
    </row>
    <row r="49" spans="1:16" x14ac:dyDescent="0.2">
      <c r="A49" s="18" t="s">
        <v>107</v>
      </c>
      <c r="B49" s="10" t="s">
        <v>108</v>
      </c>
      <c r="C49" s="16">
        <f t="shared" si="0"/>
        <v>23098</v>
      </c>
      <c r="D49" s="15">
        <f t="shared" si="1"/>
        <v>3485</v>
      </c>
      <c r="E49" s="25" t="s">
        <v>109</v>
      </c>
      <c r="F49" s="29">
        <f t="shared" si="2"/>
        <v>19613</v>
      </c>
      <c r="G49" s="16" t="s">
        <v>110</v>
      </c>
      <c r="H49" s="32">
        <f t="shared" si="3"/>
        <v>0.84912113602909345</v>
      </c>
      <c r="I49" s="4"/>
      <c r="J49" s="40" t="str">
        <f t="shared" si="4"/>
        <v/>
      </c>
      <c r="K49" s="40" t="str">
        <f t="shared" si="5"/>
        <v/>
      </c>
      <c r="L49" s="33">
        <f t="shared" si="6"/>
        <v>888234</v>
      </c>
      <c r="M49" s="34">
        <f t="shared" si="7"/>
        <v>591269</v>
      </c>
      <c r="O49" s="36"/>
      <c r="P49" s="36">
        <f t="shared" si="9"/>
        <v>2382170.9250000007</v>
      </c>
    </row>
    <row r="50" spans="1:16" x14ac:dyDescent="0.2">
      <c r="A50" s="18" t="s">
        <v>107</v>
      </c>
      <c r="B50" s="10" t="s">
        <v>111</v>
      </c>
      <c r="C50" s="16">
        <f t="shared" si="0"/>
        <v>24904</v>
      </c>
      <c r="D50" s="15">
        <f t="shared" si="1"/>
        <v>0</v>
      </c>
      <c r="E50" s="25">
        <v>0</v>
      </c>
      <c r="F50" s="29">
        <f t="shared" si="2"/>
        <v>24904</v>
      </c>
      <c r="G50" s="16" t="s">
        <v>112</v>
      </c>
      <c r="H50" s="32">
        <f t="shared" si="3"/>
        <v>1</v>
      </c>
      <c r="I50" s="4"/>
      <c r="J50" s="40" t="str">
        <f t="shared" si="4"/>
        <v/>
      </c>
      <c r="K50" s="40">
        <f t="shared" si="5"/>
        <v>10</v>
      </c>
      <c r="L50" s="33">
        <f t="shared" si="6"/>
        <v>888234</v>
      </c>
      <c r="M50" s="34">
        <f t="shared" si="7"/>
        <v>616173</v>
      </c>
      <c r="O50" s="36"/>
      <c r="P50" s="36">
        <f t="shared" si="9"/>
        <v>2434750.790000001</v>
      </c>
    </row>
    <row r="51" spans="1:16" x14ac:dyDescent="0.2">
      <c r="A51" s="18" t="s">
        <v>107</v>
      </c>
      <c r="B51" s="10" t="s">
        <v>113</v>
      </c>
      <c r="C51" s="16">
        <f t="shared" si="0"/>
        <v>18423</v>
      </c>
      <c r="D51" s="15">
        <f t="shared" si="1"/>
        <v>0</v>
      </c>
      <c r="E51" s="25">
        <v>0</v>
      </c>
      <c r="F51" s="29">
        <f t="shared" si="2"/>
        <v>18423</v>
      </c>
      <c r="G51" s="16" t="s">
        <v>114</v>
      </c>
      <c r="H51" s="32">
        <f t="shared" si="3"/>
        <v>1</v>
      </c>
      <c r="I51" s="4"/>
      <c r="J51" s="40" t="str">
        <f t="shared" si="4"/>
        <v/>
      </c>
      <c r="K51" s="40" t="str">
        <f t="shared" si="5"/>
        <v/>
      </c>
      <c r="L51" s="33">
        <f t="shared" si="6"/>
        <v>888234</v>
      </c>
      <c r="M51" s="34">
        <f t="shared" si="7"/>
        <v>634596</v>
      </c>
      <c r="O51" s="36"/>
      <c r="P51" s="36">
        <f t="shared" si="9"/>
        <v>2487330.6550000012</v>
      </c>
    </row>
    <row r="52" spans="1:16" x14ac:dyDescent="0.2">
      <c r="A52" s="18" t="s">
        <v>107</v>
      </c>
      <c r="B52" s="10" t="s">
        <v>93</v>
      </c>
      <c r="C52" s="16">
        <f t="shared" si="0"/>
        <v>26120</v>
      </c>
      <c r="D52" s="15">
        <f t="shared" si="1"/>
        <v>0</v>
      </c>
      <c r="E52" s="25">
        <v>0</v>
      </c>
      <c r="F52" s="29">
        <f t="shared" si="2"/>
        <v>26120</v>
      </c>
      <c r="G52" s="16" t="s">
        <v>115</v>
      </c>
      <c r="H52" s="32">
        <f t="shared" si="3"/>
        <v>1</v>
      </c>
      <c r="I52" s="4"/>
      <c r="J52" s="40" t="str">
        <f t="shared" si="4"/>
        <v/>
      </c>
      <c r="K52" s="40">
        <f t="shared" si="5"/>
        <v>10</v>
      </c>
      <c r="L52" s="33">
        <f t="shared" si="6"/>
        <v>888234</v>
      </c>
      <c r="M52" s="34">
        <f t="shared" si="7"/>
        <v>660716</v>
      </c>
      <c r="O52" s="36"/>
      <c r="P52" s="36">
        <f t="shared" si="9"/>
        <v>2539910.5200000014</v>
      </c>
    </row>
    <row r="53" spans="1:16" x14ac:dyDescent="0.2">
      <c r="A53" s="18" t="s">
        <v>107</v>
      </c>
      <c r="B53" s="10" t="s">
        <v>116</v>
      </c>
      <c r="C53" s="16">
        <f t="shared" si="0"/>
        <v>20264</v>
      </c>
      <c r="D53" s="15">
        <f t="shared" si="1"/>
        <v>0</v>
      </c>
      <c r="E53" s="25">
        <v>0</v>
      </c>
      <c r="F53" s="29">
        <f t="shared" si="2"/>
        <v>20264</v>
      </c>
      <c r="G53" s="16" t="s">
        <v>117</v>
      </c>
      <c r="H53" s="32">
        <f t="shared" si="3"/>
        <v>1</v>
      </c>
      <c r="I53" s="4"/>
      <c r="J53" s="40" t="str">
        <f t="shared" si="4"/>
        <v/>
      </c>
      <c r="K53" s="40" t="str">
        <f t="shared" si="5"/>
        <v/>
      </c>
      <c r="L53" s="33">
        <f t="shared" si="6"/>
        <v>888234</v>
      </c>
      <c r="M53" s="34">
        <f t="shared" si="7"/>
        <v>680980</v>
      </c>
      <c r="O53" s="36"/>
      <c r="P53" s="36">
        <f t="shared" si="9"/>
        <v>2592490.3850000016</v>
      </c>
    </row>
    <row r="54" spans="1:16" x14ac:dyDescent="0.2">
      <c r="A54" s="18" t="s">
        <v>107</v>
      </c>
      <c r="B54" s="10" t="s">
        <v>118</v>
      </c>
      <c r="C54" s="16">
        <f t="shared" si="0"/>
        <v>34892</v>
      </c>
      <c r="D54" s="15">
        <f t="shared" si="1"/>
        <v>0</v>
      </c>
      <c r="E54" s="25">
        <v>0</v>
      </c>
      <c r="F54" s="29">
        <f t="shared" si="2"/>
        <v>34892</v>
      </c>
      <c r="G54" s="16" t="s">
        <v>119</v>
      </c>
      <c r="H54" s="32">
        <f t="shared" si="3"/>
        <v>1</v>
      </c>
      <c r="I54" s="4"/>
      <c r="J54" s="40" t="str">
        <f t="shared" si="4"/>
        <v/>
      </c>
      <c r="K54" s="40">
        <f t="shared" si="5"/>
        <v>10</v>
      </c>
      <c r="L54" s="33">
        <f t="shared" si="6"/>
        <v>888234</v>
      </c>
      <c r="M54" s="34">
        <f t="shared" si="7"/>
        <v>715872</v>
      </c>
      <c r="O54" s="36"/>
      <c r="P54" s="36">
        <f t="shared" si="9"/>
        <v>2645070.2500000019</v>
      </c>
    </row>
    <row r="55" spans="1:16" x14ac:dyDescent="0.2">
      <c r="A55" s="18" t="s">
        <v>107</v>
      </c>
      <c r="B55" s="10" t="s">
        <v>120</v>
      </c>
      <c r="C55" s="16">
        <f t="shared" si="0"/>
        <v>29781</v>
      </c>
      <c r="D55" s="15">
        <f t="shared" si="1"/>
        <v>0</v>
      </c>
      <c r="E55" s="25">
        <v>0</v>
      </c>
      <c r="F55" s="29">
        <f t="shared" si="2"/>
        <v>29781</v>
      </c>
      <c r="G55" s="16" t="s">
        <v>121</v>
      </c>
      <c r="H55" s="32">
        <f t="shared" si="3"/>
        <v>1</v>
      </c>
      <c r="I55" s="4"/>
      <c r="J55" s="40" t="str">
        <f t="shared" si="4"/>
        <v/>
      </c>
      <c r="K55" s="40" t="str">
        <f t="shared" si="5"/>
        <v/>
      </c>
      <c r="L55" s="33">
        <f t="shared" si="6"/>
        <v>888234</v>
      </c>
      <c r="M55" s="34">
        <f t="shared" si="7"/>
        <v>745653</v>
      </c>
      <c r="O55" s="36"/>
      <c r="P55" s="36">
        <f t="shared" si="9"/>
        <v>2697650.1150000021</v>
      </c>
    </row>
    <row r="56" spans="1:16" x14ac:dyDescent="0.2">
      <c r="A56" s="18" t="s">
        <v>107</v>
      </c>
      <c r="B56" s="10" t="s">
        <v>122</v>
      </c>
      <c r="C56" s="16">
        <f t="shared" si="0"/>
        <v>22712</v>
      </c>
      <c r="D56" s="15">
        <f t="shared" si="1"/>
        <v>0</v>
      </c>
      <c r="E56" s="25">
        <v>0</v>
      </c>
      <c r="F56" s="29">
        <f t="shared" si="2"/>
        <v>22712</v>
      </c>
      <c r="G56" s="16" t="s">
        <v>123</v>
      </c>
      <c r="H56" s="32">
        <f t="shared" si="3"/>
        <v>1</v>
      </c>
      <c r="I56" s="4"/>
      <c r="J56" s="40" t="str">
        <f t="shared" si="4"/>
        <v/>
      </c>
      <c r="K56" s="40">
        <f t="shared" si="5"/>
        <v>10</v>
      </c>
      <c r="L56" s="33">
        <f t="shared" si="6"/>
        <v>888234</v>
      </c>
      <c r="M56" s="34">
        <f t="shared" si="7"/>
        <v>768365</v>
      </c>
      <c r="O56" s="36"/>
      <c r="P56" s="36">
        <f t="shared" si="9"/>
        <v>2750229.9800000023</v>
      </c>
    </row>
    <row r="57" spans="1:16" x14ac:dyDescent="0.2">
      <c r="A57" s="18" t="s">
        <v>107</v>
      </c>
      <c r="B57" s="10" t="s">
        <v>97</v>
      </c>
      <c r="C57" s="16">
        <f t="shared" si="0"/>
        <v>26829</v>
      </c>
      <c r="D57" s="15">
        <f t="shared" si="1"/>
        <v>0</v>
      </c>
      <c r="E57" s="25">
        <v>0</v>
      </c>
      <c r="F57" s="29">
        <f t="shared" si="2"/>
        <v>26829</v>
      </c>
      <c r="G57" s="16" t="s">
        <v>124</v>
      </c>
      <c r="H57" s="32">
        <f t="shared" si="3"/>
        <v>1</v>
      </c>
      <c r="I57" s="4"/>
      <c r="J57" s="40" t="str">
        <f t="shared" si="4"/>
        <v/>
      </c>
      <c r="K57" s="40" t="str">
        <f t="shared" si="5"/>
        <v/>
      </c>
      <c r="L57" s="33">
        <f t="shared" si="6"/>
        <v>888234</v>
      </c>
      <c r="M57" s="34">
        <f t="shared" si="7"/>
        <v>795194</v>
      </c>
      <c r="O57" s="36"/>
      <c r="P57" s="36">
        <f t="shared" si="9"/>
        <v>2802809.8450000025</v>
      </c>
    </row>
    <row r="58" spans="1:16" x14ac:dyDescent="0.2">
      <c r="A58" s="18" t="s">
        <v>107</v>
      </c>
      <c r="B58" s="10" t="s">
        <v>125</v>
      </c>
      <c r="C58" s="16">
        <f t="shared" si="0"/>
        <v>24305</v>
      </c>
      <c r="D58" s="15">
        <f t="shared" si="1"/>
        <v>0</v>
      </c>
      <c r="E58" s="25">
        <v>0</v>
      </c>
      <c r="F58" s="29">
        <f t="shared" si="2"/>
        <v>24305</v>
      </c>
      <c r="G58" s="16" t="s">
        <v>126</v>
      </c>
      <c r="H58" s="32">
        <f t="shared" si="3"/>
        <v>1</v>
      </c>
      <c r="I58" s="4"/>
      <c r="J58" s="40" t="str">
        <f t="shared" si="4"/>
        <v/>
      </c>
      <c r="K58" s="40">
        <f t="shared" si="5"/>
        <v>10</v>
      </c>
      <c r="L58" s="33">
        <f t="shared" si="6"/>
        <v>888234</v>
      </c>
      <c r="M58" s="34">
        <f t="shared" si="7"/>
        <v>819499</v>
      </c>
      <c r="O58" s="36"/>
      <c r="P58" s="36">
        <f t="shared" si="9"/>
        <v>2855389.7100000028</v>
      </c>
    </row>
    <row r="59" spans="1:16" x14ac:dyDescent="0.2">
      <c r="A59" s="18" t="s">
        <v>107</v>
      </c>
      <c r="B59" s="10" t="s">
        <v>127</v>
      </c>
      <c r="C59" s="16">
        <f t="shared" si="0"/>
        <v>23813</v>
      </c>
      <c r="D59" s="15">
        <f t="shared" si="1"/>
        <v>1526</v>
      </c>
      <c r="E59" s="25" t="s">
        <v>128</v>
      </c>
      <c r="F59" s="29">
        <f t="shared" si="2"/>
        <v>22287</v>
      </c>
      <c r="G59" s="16" t="s">
        <v>129</v>
      </c>
      <c r="H59" s="32">
        <f t="shared" si="3"/>
        <v>0.93591735606601434</v>
      </c>
      <c r="I59" s="4"/>
      <c r="J59" s="40" t="str">
        <f t="shared" si="4"/>
        <v/>
      </c>
      <c r="K59" s="40" t="str">
        <f t="shared" si="5"/>
        <v/>
      </c>
      <c r="L59" s="33">
        <f t="shared" si="6"/>
        <v>889760</v>
      </c>
      <c r="M59" s="34">
        <f t="shared" si="7"/>
        <v>841786</v>
      </c>
      <c r="O59" s="36"/>
      <c r="P59" s="36">
        <f t="shared" si="9"/>
        <v>2907969.575000003</v>
      </c>
    </row>
    <row r="60" spans="1:16" x14ac:dyDescent="0.2">
      <c r="A60" s="18" t="s">
        <v>107</v>
      </c>
      <c r="B60" s="10" t="s">
        <v>130</v>
      </c>
      <c r="C60" s="16">
        <f t="shared" si="0"/>
        <v>18929</v>
      </c>
      <c r="D60" s="15">
        <f t="shared" si="1"/>
        <v>0</v>
      </c>
      <c r="E60" s="25">
        <v>0</v>
      </c>
      <c r="F60" s="29">
        <f t="shared" si="2"/>
        <v>18929</v>
      </c>
      <c r="G60" s="16" t="s">
        <v>131</v>
      </c>
      <c r="H60" s="32">
        <f t="shared" si="3"/>
        <v>1</v>
      </c>
      <c r="I60" s="4"/>
      <c r="J60" s="40" t="str">
        <f t="shared" si="4"/>
        <v/>
      </c>
      <c r="K60" s="40">
        <f t="shared" si="5"/>
        <v>10</v>
      </c>
      <c r="L60" s="33">
        <f t="shared" si="6"/>
        <v>889760</v>
      </c>
      <c r="M60" s="34">
        <f t="shared" si="7"/>
        <v>860715</v>
      </c>
      <c r="O60" s="36"/>
      <c r="P60" s="36">
        <f t="shared" si="9"/>
        <v>2960549.4400000032</v>
      </c>
    </row>
    <row r="61" spans="1:16" x14ac:dyDescent="0.2">
      <c r="A61" s="18" t="s">
        <v>107</v>
      </c>
      <c r="B61" s="10" t="s">
        <v>132</v>
      </c>
      <c r="C61" s="16">
        <f t="shared" si="0"/>
        <v>28436</v>
      </c>
      <c r="D61" s="15">
        <f t="shared" si="1"/>
        <v>0</v>
      </c>
      <c r="E61" s="25">
        <v>0</v>
      </c>
      <c r="F61" s="29">
        <f t="shared" si="2"/>
        <v>28436</v>
      </c>
      <c r="G61" s="16" t="s">
        <v>133</v>
      </c>
      <c r="H61" s="32">
        <f t="shared" si="3"/>
        <v>1</v>
      </c>
      <c r="I61" s="4"/>
      <c r="J61" s="40" t="str">
        <f t="shared" si="4"/>
        <v/>
      </c>
      <c r="K61" s="40" t="str">
        <f t="shared" si="5"/>
        <v/>
      </c>
      <c r="L61" s="33">
        <f t="shared" si="6"/>
        <v>889760</v>
      </c>
      <c r="M61" s="34">
        <f t="shared" si="7"/>
        <v>889151</v>
      </c>
      <c r="O61" s="36"/>
      <c r="P61" s="36">
        <f t="shared" si="9"/>
        <v>3013129.3050000034</v>
      </c>
    </row>
    <row r="62" spans="1:16" x14ac:dyDescent="0.2">
      <c r="A62" s="17" t="s">
        <v>922</v>
      </c>
      <c r="B62" s="10" t="s">
        <v>135</v>
      </c>
      <c r="C62" s="16">
        <f t="shared" ref="C62:C121" si="10">E62+G62</f>
        <v>27190</v>
      </c>
      <c r="D62" s="15">
        <f t="shared" si="1"/>
        <v>0</v>
      </c>
      <c r="E62" s="25">
        <v>0</v>
      </c>
      <c r="F62" s="29">
        <f t="shared" si="2"/>
        <v>27190</v>
      </c>
      <c r="G62" s="16" t="s">
        <v>136</v>
      </c>
      <c r="H62" s="32">
        <f t="shared" si="3"/>
        <v>1</v>
      </c>
      <c r="I62" s="4"/>
      <c r="J62" s="40" t="str">
        <f t="shared" si="4"/>
        <v/>
      </c>
      <c r="K62" s="40">
        <f t="shared" si="5"/>
        <v>10</v>
      </c>
      <c r="L62" s="33">
        <f t="shared" si="6"/>
        <v>889760</v>
      </c>
      <c r="M62" s="34">
        <f t="shared" si="7"/>
        <v>916341</v>
      </c>
      <c r="O62" s="36"/>
      <c r="P62" s="36">
        <f t="shared" si="9"/>
        <v>3065709.1700000037</v>
      </c>
    </row>
    <row r="63" spans="1:16" x14ac:dyDescent="0.2">
      <c r="A63" s="17" t="s">
        <v>922</v>
      </c>
      <c r="B63" s="10" t="s">
        <v>137</v>
      </c>
      <c r="C63" s="16">
        <f t="shared" si="10"/>
        <v>21377</v>
      </c>
      <c r="D63" s="15">
        <f t="shared" si="1"/>
        <v>0</v>
      </c>
      <c r="E63" s="25">
        <v>0</v>
      </c>
      <c r="F63" s="29">
        <f t="shared" si="2"/>
        <v>21377</v>
      </c>
      <c r="G63" s="16" t="s">
        <v>138</v>
      </c>
      <c r="H63" s="32">
        <f t="shared" si="3"/>
        <v>1</v>
      </c>
      <c r="I63" s="4"/>
      <c r="J63" s="40" t="str">
        <f t="shared" si="4"/>
        <v/>
      </c>
      <c r="K63" s="40" t="str">
        <f t="shared" si="5"/>
        <v/>
      </c>
      <c r="L63" s="33">
        <f t="shared" si="6"/>
        <v>889760</v>
      </c>
      <c r="M63" s="34">
        <f t="shared" si="7"/>
        <v>937718</v>
      </c>
      <c r="O63" s="36"/>
      <c r="P63" s="36">
        <f t="shared" si="9"/>
        <v>3118289.0350000039</v>
      </c>
    </row>
    <row r="64" spans="1:16" x14ac:dyDescent="0.2">
      <c r="A64" s="17" t="s">
        <v>922</v>
      </c>
      <c r="B64" s="10" t="s">
        <v>139</v>
      </c>
      <c r="C64" s="16">
        <f t="shared" si="10"/>
        <v>21456</v>
      </c>
      <c r="D64" s="15">
        <f t="shared" si="1"/>
        <v>5922</v>
      </c>
      <c r="E64" s="25" t="s">
        <v>134</v>
      </c>
      <c r="F64" s="29">
        <f t="shared" si="2"/>
        <v>15534</v>
      </c>
      <c r="G64" s="16" t="s">
        <v>140</v>
      </c>
      <c r="H64" s="32">
        <f t="shared" si="3"/>
        <v>0.72399328859060408</v>
      </c>
      <c r="I64" s="4"/>
      <c r="J64" s="40" t="str">
        <f t="shared" si="4"/>
        <v/>
      </c>
      <c r="K64" s="40" t="str">
        <f t="shared" si="5"/>
        <v/>
      </c>
      <c r="L64" s="33">
        <f t="shared" si="6"/>
        <v>895682</v>
      </c>
      <c r="M64" s="34">
        <f t="shared" si="7"/>
        <v>953252</v>
      </c>
      <c r="O64" s="36"/>
      <c r="P64" s="36">
        <f t="shared" si="9"/>
        <v>3170868.9000000041</v>
      </c>
    </row>
    <row r="65" spans="1:16" x14ac:dyDescent="0.2">
      <c r="A65" s="17" t="s">
        <v>922</v>
      </c>
      <c r="B65" s="10" t="s">
        <v>141</v>
      </c>
      <c r="C65" s="16">
        <f t="shared" si="10"/>
        <v>17719</v>
      </c>
      <c r="D65" s="15">
        <f t="shared" si="1"/>
        <v>0</v>
      </c>
      <c r="E65" s="25">
        <v>0</v>
      </c>
      <c r="F65" s="29">
        <f t="shared" si="2"/>
        <v>17719</v>
      </c>
      <c r="G65" s="16" t="s">
        <v>142</v>
      </c>
      <c r="H65" s="32">
        <f t="shared" si="3"/>
        <v>1</v>
      </c>
      <c r="I65" s="4"/>
      <c r="J65" s="40" t="str">
        <f t="shared" si="4"/>
        <v/>
      </c>
      <c r="K65" s="40">
        <f t="shared" si="5"/>
        <v>10</v>
      </c>
      <c r="L65" s="33">
        <f t="shared" si="6"/>
        <v>895682</v>
      </c>
      <c r="M65" s="34">
        <f t="shared" si="7"/>
        <v>970971</v>
      </c>
      <c r="O65" s="36"/>
      <c r="P65" s="36">
        <f t="shared" si="9"/>
        <v>3223448.7650000043</v>
      </c>
    </row>
    <row r="66" spans="1:16" x14ac:dyDescent="0.2">
      <c r="A66" s="17" t="s">
        <v>922</v>
      </c>
      <c r="B66" s="10" t="s">
        <v>143</v>
      </c>
      <c r="C66" s="16">
        <f t="shared" si="10"/>
        <v>13900</v>
      </c>
      <c r="D66" s="15">
        <f t="shared" si="1"/>
        <v>0</v>
      </c>
      <c r="E66" s="25">
        <v>0</v>
      </c>
      <c r="F66" s="29">
        <f t="shared" si="2"/>
        <v>13900</v>
      </c>
      <c r="G66" s="16" t="s">
        <v>144</v>
      </c>
      <c r="H66" s="32">
        <f t="shared" si="3"/>
        <v>1</v>
      </c>
      <c r="I66" s="4"/>
      <c r="J66" s="40" t="str">
        <f t="shared" si="4"/>
        <v/>
      </c>
      <c r="K66" s="40" t="str">
        <f t="shared" si="5"/>
        <v/>
      </c>
      <c r="L66" s="33">
        <f t="shared" si="6"/>
        <v>895682</v>
      </c>
      <c r="M66" s="34">
        <f t="shared" si="7"/>
        <v>984871</v>
      </c>
      <c r="O66" s="36"/>
      <c r="P66" s="36">
        <f t="shared" si="9"/>
        <v>3276028.6300000045</v>
      </c>
    </row>
    <row r="67" spans="1:16" x14ac:dyDescent="0.2">
      <c r="A67" s="17" t="s">
        <v>922</v>
      </c>
      <c r="B67" s="10" t="s">
        <v>120</v>
      </c>
      <c r="C67" s="16">
        <f t="shared" si="10"/>
        <v>19208</v>
      </c>
      <c r="D67" s="15">
        <f t="shared" si="1"/>
        <v>0</v>
      </c>
      <c r="E67" s="25">
        <v>0</v>
      </c>
      <c r="F67" s="29">
        <f t="shared" si="2"/>
        <v>19208</v>
      </c>
      <c r="G67" s="16" t="s">
        <v>145</v>
      </c>
      <c r="H67" s="32">
        <f t="shared" si="3"/>
        <v>1</v>
      </c>
      <c r="I67" s="4"/>
      <c r="J67" s="40" t="str">
        <f t="shared" si="4"/>
        <v/>
      </c>
      <c r="K67" s="40" t="str">
        <f t="shared" si="5"/>
        <v/>
      </c>
      <c r="L67" s="33">
        <f t="shared" si="6"/>
        <v>895682</v>
      </c>
      <c r="M67" s="34">
        <f t="shared" si="7"/>
        <v>1004079</v>
      </c>
      <c r="O67" s="36"/>
      <c r="P67" s="36">
        <f t="shared" si="9"/>
        <v>3328608.4950000048</v>
      </c>
    </row>
    <row r="68" spans="1:16" x14ac:dyDescent="0.2">
      <c r="A68" s="17" t="s">
        <v>922</v>
      </c>
      <c r="B68" s="10" t="s">
        <v>146</v>
      </c>
      <c r="C68" s="16">
        <f t="shared" si="10"/>
        <v>15994</v>
      </c>
      <c r="D68" s="15">
        <f t="shared" ref="D68:D131" si="11">E68*1</f>
        <v>0</v>
      </c>
      <c r="E68" s="25">
        <v>0</v>
      </c>
      <c r="F68" s="29">
        <f t="shared" ref="F68:F131" si="12">1*G68</f>
        <v>15994</v>
      </c>
      <c r="G68" s="16" t="s">
        <v>147</v>
      </c>
      <c r="H68" s="32">
        <f t="shared" ref="H68:H131" si="13">G68/C68</f>
        <v>1</v>
      </c>
      <c r="I68" s="4"/>
      <c r="J68" s="40" t="str">
        <f t="shared" si="4"/>
        <v/>
      </c>
      <c r="K68" s="40">
        <f t="shared" si="5"/>
        <v>10</v>
      </c>
      <c r="L68" s="33">
        <f t="shared" si="6"/>
        <v>895682</v>
      </c>
      <c r="M68" s="34">
        <f t="shared" si="7"/>
        <v>1020073</v>
      </c>
      <c r="O68" s="36"/>
      <c r="P68" s="36">
        <f t="shared" si="9"/>
        <v>3381188.360000005</v>
      </c>
    </row>
    <row r="69" spans="1:16" x14ac:dyDescent="0.2">
      <c r="A69" s="17" t="s">
        <v>922</v>
      </c>
      <c r="B69" s="10" t="s">
        <v>148</v>
      </c>
      <c r="C69" s="16">
        <f t="shared" si="10"/>
        <v>22440</v>
      </c>
      <c r="D69" s="15">
        <f t="shared" si="11"/>
        <v>0</v>
      </c>
      <c r="E69" s="25">
        <v>0</v>
      </c>
      <c r="F69" s="29">
        <f t="shared" si="12"/>
        <v>22440</v>
      </c>
      <c r="G69" s="16" t="s">
        <v>149</v>
      </c>
      <c r="H69" s="32">
        <f t="shared" si="13"/>
        <v>1</v>
      </c>
      <c r="I69" s="4"/>
      <c r="J69" s="40" t="str">
        <f t="shared" ref="J69:J132" si="14">IF(MOD((L69-$R$7),($R$5*$R$6))&lt;(L69-L68),10,"")</f>
        <v/>
      </c>
      <c r="K69" s="40" t="str">
        <f t="shared" ref="K69:K132" si="15">IF(MOD((M69-$R$8),($R$5*$R$6))&lt;(M69-M68),10,"")</f>
        <v/>
      </c>
      <c r="L69" s="33">
        <f t="shared" si="6"/>
        <v>895682</v>
      </c>
      <c r="M69" s="34">
        <f t="shared" si="7"/>
        <v>1042513</v>
      </c>
      <c r="O69" s="36"/>
      <c r="P69" s="36">
        <f t="shared" si="9"/>
        <v>3433768.2250000052</v>
      </c>
    </row>
    <row r="70" spans="1:16" x14ac:dyDescent="0.2">
      <c r="A70" s="17" t="s">
        <v>922</v>
      </c>
      <c r="B70" s="10" t="s">
        <v>150</v>
      </c>
      <c r="C70" s="16">
        <f t="shared" si="10"/>
        <v>22950</v>
      </c>
      <c r="D70" s="15">
        <f t="shared" si="11"/>
        <v>0</v>
      </c>
      <c r="E70" s="25">
        <v>0</v>
      </c>
      <c r="F70" s="29">
        <f t="shared" si="12"/>
        <v>22950</v>
      </c>
      <c r="G70" s="16" t="s">
        <v>151</v>
      </c>
      <c r="H70" s="32">
        <f t="shared" si="13"/>
        <v>1</v>
      </c>
      <c r="I70" s="4"/>
      <c r="J70" s="40" t="str">
        <f t="shared" si="14"/>
        <v/>
      </c>
      <c r="K70" s="40" t="str">
        <f t="shared" si="15"/>
        <v/>
      </c>
      <c r="L70" s="33">
        <f t="shared" ref="L70:L133" si="16">L69+D70</f>
        <v>895682</v>
      </c>
      <c r="M70" s="34">
        <f t="shared" ref="M70:M133" si="17">M69+F70</f>
        <v>1065463</v>
      </c>
      <c r="O70" s="36"/>
      <c r="P70" s="36">
        <f t="shared" ref="P70:P133" si="18">P69+($R$5*$R$6)</f>
        <v>3486348.0900000054</v>
      </c>
    </row>
    <row r="71" spans="1:16" x14ac:dyDescent="0.2">
      <c r="A71" s="17" t="s">
        <v>922</v>
      </c>
      <c r="B71" s="10" t="s">
        <v>152</v>
      </c>
      <c r="C71" s="16">
        <f t="shared" si="10"/>
        <v>16953</v>
      </c>
      <c r="D71" s="15">
        <f t="shared" si="11"/>
        <v>0</v>
      </c>
      <c r="E71" s="25">
        <v>0</v>
      </c>
      <c r="F71" s="29">
        <f t="shared" si="12"/>
        <v>16953</v>
      </c>
      <c r="G71" s="16" t="s">
        <v>153</v>
      </c>
      <c r="H71" s="32">
        <f t="shared" si="13"/>
        <v>1</v>
      </c>
      <c r="I71" s="4"/>
      <c r="J71" s="40" t="str">
        <f t="shared" si="14"/>
        <v/>
      </c>
      <c r="K71" s="40">
        <f t="shared" si="15"/>
        <v>10</v>
      </c>
      <c r="L71" s="33">
        <f t="shared" si="16"/>
        <v>895682</v>
      </c>
      <c r="M71" s="34">
        <f t="shared" si="17"/>
        <v>1082416</v>
      </c>
      <c r="O71" s="36"/>
      <c r="P71" s="36">
        <f t="shared" si="18"/>
        <v>3538927.9550000057</v>
      </c>
    </row>
    <row r="72" spans="1:16" x14ac:dyDescent="0.2">
      <c r="A72" s="17" t="s">
        <v>922</v>
      </c>
      <c r="B72" s="10" t="s">
        <v>103</v>
      </c>
      <c r="C72" s="16">
        <f t="shared" si="10"/>
        <v>18275</v>
      </c>
      <c r="D72" s="15">
        <f t="shared" si="11"/>
        <v>0</v>
      </c>
      <c r="E72" s="25">
        <v>0</v>
      </c>
      <c r="F72" s="29">
        <f t="shared" si="12"/>
        <v>18275</v>
      </c>
      <c r="G72" s="16" t="s">
        <v>154</v>
      </c>
      <c r="H72" s="32">
        <f t="shared" si="13"/>
        <v>1</v>
      </c>
      <c r="I72" s="4"/>
      <c r="J72" s="40" t="str">
        <f t="shared" si="14"/>
        <v/>
      </c>
      <c r="K72" s="40" t="str">
        <f t="shared" si="15"/>
        <v/>
      </c>
      <c r="L72" s="33">
        <f t="shared" si="16"/>
        <v>895682</v>
      </c>
      <c r="M72" s="34">
        <f t="shared" si="17"/>
        <v>1100691</v>
      </c>
      <c r="O72" s="36"/>
      <c r="P72" s="36">
        <f t="shared" si="18"/>
        <v>3591507.8200000059</v>
      </c>
    </row>
    <row r="73" spans="1:16" x14ac:dyDescent="0.2">
      <c r="A73" s="17" t="s">
        <v>922</v>
      </c>
      <c r="B73" s="10" t="s">
        <v>155</v>
      </c>
      <c r="C73" s="16">
        <f t="shared" si="10"/>
        <v>35599</v>
      </c>
      <c r="D73" s="15">
        <f t="shared" si="11"/>
        <v>0</v>
      </c>
      <c r="E73" s="25">
        <v>0</v>
      </c>
      <c r="F73" s="29">
        <f t="shared" si="12"/>
        <v>35599</v>
      </c>
      <c r="G73" s="16" t="s">
        <v>156</v>
      </c>
      <c r="H73" s="32">
        <f t="shared" si="13"/>
        <v>1</v>
      </c>
      <c r="I73" s="4"/>
      <c r="J73" s="40" t="str">
        <f t="shared" si="14"/>
        <v/>
      </c>
      <c r="K73" s="40">
        <f t="shared" si="15"/>
        <v>10</v>
      </c>
      <c r="L73" s="33">
        <f t="shared" si="16"/>
        <v>895682</v>
      </c>
      <c r="M73" s="34">
        <f t="shared" si="17"/>
        <v>1136290</v>
      </c>
      <c r="O73" s="36"/>
      <c r="P73" s="36">
        <f t="shared" si="18"/>
        <v>3644087.6850000061</v>
      </c>
    </row>
    <row r="74" spans="1:16" x14ac:dyDescent="0.2">
      <c r="A74" s="17" t="s">
        <v>922</v>
      </c>
      <c r="B74" s="10" t="s">
        <v>157</v>
      </c>
      <c r="C74" s="16">
        <f t="shared" si="10"/>
        <v>17126</v>
      </c>
      <c r="D74" s="15">
        <f t="shared" si="11"/>
        <v>0</v>
      </c>
      <c r="E74" s="25">
        <v>0</v>
      </c>
      <c r="F74" s="29">
        <f t="shared" si="12"/>
        <v>17126</v>
      </c>
      <c r="G74" s="16" t="s">
        <v>158</v>
      </c>
      <c r="H74" s="32">
        <f t="shared" si="13"/>
        <v>1</v>
      </c>
      <c r="I74" s="4"/>
      <c r="J74" s="40" t="str">
        <f t="shared" si="14"/>
        <v/>
      </c>
      <c r="K74" s="40" t="str">
        <f t="shared" si="15"/>
        <v/>
      </c>
      <c r="L74" s="33">
        <f t="shared" si="16"/>
        <v>895682</v>
      </c>
      <c r="M74" s="34">
        <f t="shared" si="17"/>
        <v>1153416</v>
      </c>
      <c r="O74" s="36"/>
      <c r="P74" s="36">
        <f t="shared" si="18"/>
        <v>3696667.5500000063</v>
      </c>
    </row>
    <row r="75" spans="1:16" x14ac:dyDescent="0.2">
      <c r="A75" s="17" t="s">
        <v>922</v>
      </c>
      <c r="B75" s="10" t="s">
        <v>159</v>
      </c>
      <c r="C75" s="16">
        <f t="shared" si="10"/>
        <v>24147</v>
      </c>
      <c r="D75" s="15">
        <f t="shared" si="11"/>
        <v>0</v>
      </c>
      <c r="E75" s="25">
        <v>0</v>
      </c>
      <c r="F75" s="29">
        <f t="shared" si="12"/>
        <v>24147</v>
      </c>
      <c r="G75" s="16" t="s">
        <v>160</v>
      </c>
      <c r="H75" s="32">
        <f t="shared" si="13"/>
        <v>1</v>
      </c>
      <c r="I75" s="4"/>
      <c r="J75" s="40" t="str">
        <f t="shared" si="14"/>
        <v/>
      </c>
      <c r="K75" s="40">
        <f t="shared" si="15"/>
        <v>10</v>
      </c>
      <c r="L75" s="33">
        <f t="shared" si="16"/>
        <v>895682</v>
      </c>
      <c r="M75" s="34">
        <f t="shared" si="17"/>
        <v>1177563</v>
      </c>
      <c r="O75" s="36"/>
      <c r="P75" s="36">
        <f t="shared" si="18"/>
        <v>3749247.4150000066</v>
      </c>
    </row>
    <row r="76" spans="1:16" x14ac:dyDescent="0.2">
      <c r="A76" s="18" t="s">
        <v>161</v>
      </c>
      <c r="B76" s="10" t="s">
        <v>162</v>
      </c>
      <c r="C76" s="16">
        <f t="shared" si="10"/>
        <v>13274</v>
      </c>
      <c r="D76" s="15">
        <f t="shared" si="11"/>
        <v>0</v>
      </c>
      <c r="E76" s="25">
        <v>0</v>
      </c>
      <c r="F76" s="29">
        <f t="shared" si="12"/>
        <v>13274</v>
      </c>
      <c r="G76" s="16" t="s">
        <v>163</v>
      </c>
      <c r="H76" s="32">
        <f t="shared" si="13"/>
        <v>1</v>
      </c>
      <c r="I76" s="4"/>
      <c r="J76" s="40" t="str">
        <f t="shared" si="14"/>
        <v/>
      </c>
      <c r="K76" s="40" t="str">
        <f t="shared" si="15"/>
        <v/>
      </c>
      <c r="L76" s="33">
        <f t="shared" si="16"/>
        <v>895682</v>
      </c>
      <c r="M76" s="34">
        <f t="shared" si="17"/>
        <v>1190837</v>
      </c>
      <c r="O76" s="36"/>
      <c r="P76" s="36">
        <f t="shared" si="18"/>
        <v>3801827.2800000068</v>
      </c>
    </row>
    <row r="77" spans="1:16" x14ac:dyDescent="0.2">
      <c r="A77" s="18" t="s">
        <v>161</v>
      </c>
      <c r="B77" s="10" t="s">
        <v>164</v>
      </c>
      <c r="C77" s="16">
        <f t="shared" si="10"/>
        <v>21931</v>
      </c>
      <c r="D77" s="15">
        <f t="shared" si="11"/>
        <v>0</v>
      </c>
      <c r="E77" s="25">
        <v>0</v>
      </c>
      <c r="F77" s="29">
        <f t="shared" si="12"/>
        <v>21931</v>
      </c>
      <c r="G77" s="16" t="s">
        <v>165</v>
      </c>
      <c r="H77" s="32">
        <f t="shared" si="13"/>
        <v>1</v>
      </c>
      <c r="I77" s="4"/>
      <c r="J77" s="40" t="str">
        <f t="shared" si="14"/>
        <v/>
      </c>
      <c r="K77" s="40" t="str">
        <f t="shared" si="15"/>
        <v/>
      </c>
      <c r="L77" s="33">
        <f t="shared" si="16"/>
        <v>895682</v>
      </c>
      <c r="M77" s="34">
        <f t="shared" si="17"/>
        <v>1212768</v>
      </c>
      <c r="O77" s="36"/>
      <c r="P77" s="36">
        <f t="shared" si="18"/>
        <v>3854407.145000007</v>
      </c>
    </row>
    <row r="78" spans="1:16" x14ac:dyDescent="0.2">
      <c r="A78" s="18" t="s">
        <v>161</v>
      </c>
      <c r="B78" s="10" t="s">
        <v>166</v>
      </c>
      <c r="C78" s="16">
        <f t="shared" si="10"/>
        <v>16439</v>
      </c>
      <c r="D78" s="15">
        <f t="shared" si="11"/>
        <v>0</v>
      </c>
      <c r="E78" s="25">
        <v>0</v>
      </c>
      <c r="F78" s="29">
        <f t="shared" si="12"/>
        <v>16439</v>
      </c>
      <c r="G78" s="16" t="s">
        <v>167</v>
      </c>
      <c r="H78" s="32">
        <f t="shared" si="13"/>
        <v>1</v>
      </c>
      <c r="I78" s="4"/>
      <c r="J78" s="40" t="str">
        <f t="shared" si="14"/>
        <v/>
      </c>
      <c r="K78" s="40">
        <f t="shared" si="15"/>
        <v>10</v>
      </c>
      <c r="L78" s="33">
        <f t="shared" si="16"/>
        <v>895682</v>
      </c>
      <c r="M78" s="34">
        <f t="shared" si="17"/>
        <v>1229207</v>
      </c>
      <c r="O78" s="36"/>
      <c r="P78" s="36">
        <f t="shared" si="18"/>
        <v>3906987.0100000072</v>
      </c>
    </row>
    <row r="79" spans="1:16" x14ac:dyDescent="0.2">
      <c r="A79" s="18" t="s">
        <v>161</v>
      </c>
      <c r="B79" s="10" t="s">
        <v>95</v>
      </c>
      <c r="C79" s="16">
        <f t="shared" si="10"/>
        <v>24786</v>
      </c>
      <c r="D79" s="15">
        <f t="shared" si="11"/>
        <v>0</v>
      </c>
      <c r="E79" s="25">
        <v>0</v>
      </c>
      <c r="F79" s="29">
        <f t="shared" si="12"/>
        <v>24786</v>
      </c>
      <c r="G79" s="16" t="s">
        <v>168</v>
      </c>
      <c r="H79" s="32">
        <f t="shared" si="13"/>
        <v>1</v>
      </c>
      <c r="I79" s="4"/>
      <c r="J79" s="40" t="str">
        <f t="shared" si="14"/>
        <v/>
      </c>
      <c r="K79" s="40" t="str">
        <f t="shared" si="15"/>
        <v/>
      </c>
      <c r="L79" s="33">
        <f t="shared" si="16"/>
        <v>895682</v>
      </c>
      <c r="M79" s="34">
        <f t="shared" si="17"/>
        <v>1253993</v>
      </c>
      <c r="O79" s="36"/>
      <c r="P79" s="36">
        <f t="shared" si="18"/>
        <v>3959566.8750000075</v>
      </c>
    </row>
    <row r="80" spans="1:16" x14ac:dyDescent="0.2">
      <c r="A80" s="18" t="s">
        <v>161</v>
      </c>
      <c r="B80" s="10" t="s">
        <v>169</v>
      </c>
      <c r="C80" s="16">
        <f t="shared" si="10"/>
        <v>25830</v>
      </c>
      <c r="D80" s="15">
        <f t="shared" si="11"/>
        <v>0</v>
      </c>
      <c r="E80" s="25">
        <v>0</v>
      </c>
      <c r="F80" s="29">
        <f t="shared" si="12"/>
        <v>25830</v>
      </c>
      <c r="G80" s="16" t="s">
        <v>170</v>
      </c>
      <c r="H80" s="32">
        <f t="shared" si="13"/>
        <v>1</v>
      </c>
      <c r="I80" s="4"/>
      <c r="J80" s="40" t="str">
        <f t="shared" si="14"/>
        <v/>
      </c>
      <c r="K80" s="40">
        <f t="shared" si="15"/>
        <v>10</v>
      </c>
      <c r="L80" s="33">
        <f t="shared" si="16"/>
        <v>895682</v>
      </c>
      <c r="M80" s="34">
        <f t="shared" si="17"/>
        <v>1279823</v>
      </c>
      <c r="O80" s="36"/>
      <c r="P80" s="36">
        <f t="shared" si="18"/>
        <v>4012146.7400000077</v>
      </c>
    </row>
    <row r="81" spans="1:16" x14ac:dyDescent="0.2">
      <c r="A81" s="18" t="s">
        <v>161</v>
      </c>
      <c r="B81" s="10" t="s">
        <v>171</v>
      </c>
      <c r="C81" s="16">
        <f t="shared" si="10"/>
        <v>24685</v>
      </c>
      <c r="D81" s="15">
        <f t="shared" si="11"/>
        <v>0</v>
      </c>
      <c r="E81" s="25">
        <v>0</v>
      </c>
      <c r="F81" s="29">
        <f t="shared" si="12"/>
        <v>24685</v>
      </c>
      <c r="G81" s="16" t="s">
        <v>172</v>
      </c>
      <c r="H81" s="32">
        <f t="shared" si="13"/>
        <v>1</v>
      </c>
      <c r="I81" s="4"/>
      <c r="J81" s="40" t="str">
        <f t="shared" si="14"/>
        <v/>
      </c>
      <c r="K81" s="40" t="str">
        <f t="shared" si="15"/>
        <v/>
      </c>
      <c r="L81" s="33">
        <f t="shared" si="16"/>
        <v>895682</v>
      </c>
      <c r="M81" s="34">
        <f t="shared" si="17"/>
        <v>1304508</v>
      </c>
      <c r="O81" s="36"/>
      <c r="P81" s="36">
        <f t="shared" si="18"/>
        <v>4064726.6050000079</v>
      </c>
    </row>
    <row r="82" spans="1:16" x14ac:dyDescent="0.2">
      <c r="A82" s="18" t="s">
        <v>161</v>
      </c>
      <c r="B82" s="10" t="s">
        <v>173</v>
      </c>
      <c r="C82" s="16">
        <f t="shared" si="10"/>
        <v>31201</v>
      </c>
      <c r="D82" s="15">
        <f t="shared" si="11"/>
        <v>0</v>
      </c>
      <c r="E82" s="25">
        <v>0</v>
      </c>
      <c r="F82" s="29">
        <f t="shared" si="12"/>
        <v>31201</v>
      </c>
      <c r="G82" s="16" t="s">
        <v>174</v>
      </c>
      <c r="H82" s="32">
        <f t="shared" si="13"/>
        <v>1</v>
      </c>
      <c r="I82" s="4"/>
      <c r="J82" s="40" t="str">
        <f t="shared" si="14"/>
        <v/>
      </c>
      <c r="K82" s="40">
        <f t="shared" si="15"/>
        <v>10</v>
      </c>
      <c r="L82" s="33">
        <f t="shared" si="16"/>
        <v>895682</v>
      </c>
      <c r="M82" s="34">
        <f t="shared" si="17"/>
        <v>1335709</v>
      </c>
      <c r="O82" s="36"/>
      <c r="P82" s="36">
        <f t="shared" si="18"/>
        <v>4117306.4700000081</v>
      </c>
    </row>
    <row r="83" spans="1:16" x14ac:dyDescent="0.2">
      <c r="A83" s="18" t="s">
        <v>161</v>
      </c>
      <c r="B83" s="10" t="s">
        <v>175</v>
      </c>
      <c r="C83" s="16">
        <f t="shared" si="10"/>
        <v>20191</v>
      </c>
      <c r="D83" s="15">
        <f t="shared" si="11"/>
        <v>2548</v>
      </c>
      <c r="E83" s="25" t="s">
        <v>176</v>
      </c>
      <c r="F83" s="29">
        <f t="shared" si="12"/>
        <v>17643</v>
      </c>
      <c r="G83" s="16" t="s">
        <v>177</v>
      </c>
      <c r="H83" s="32">
        <f t="shared" si="13"/>
        <v>0.87380516071517012</v>
      </c>
      <c r="I83" s="4"/>
      <c r="J83" s="40" t="str">
        <f t="shared" si="14"/>
        <v/>
      </c>
      <c r="K83" s="40" t="str">
        <f t="shared" si="15"/>
        <v/>
      </c>
      <c r="L83" s="33">
        <f t="shared" si="16"/>
        <v>898230</v>
      </c>
      <c r="M83" s="34">
        <f t="shared" si="17"/>
        <v>1353352</v>
      </c>
      <c r="O83" s="36"/>
      <c r="P83" s="36">
        <f t="shared" si="18"/>
        <v>4169886.3350000083</v>
      </c>
    </row>
    <row r="84" spans="1:16" x14ac:dyDescent="0.2">
      <c r="A84" s="18" t="s">
        <v>161</v>
      </c>
      <c r="B84" s="10" t="s">
        <v>150</v>
      </c>
      <c r="C84" s="16">
        <f t="shared" si="10"/>
        <v>27705</v>
      </c>
      <c r="D84" s="15">
        <f t="shared" si="11"/>
        <v>24554</v>
      </c>
      <c r="E84" s="25" t="s">
        <v>178</v>
      </c>
      <c r="F84" s="29">
        <f t="shared" si="12"/>
        <v>3151</v>
      </c>
      <c r="G84" s="16" t="s">
        <v>179</v>
      </c>
      <c r="H84" s="32">
        <f t="shared" si="13"/>
        <v>0.11373398303555315</v>
      </c>
      <c r="I84" s="4"/>
      <c r="J84" s="40">
        <f t="shared" si="14"/>
        <v>10</v>
      </c>
      <c r="K84" s="40" t="str">
        <f t="shared" si="15"/>
        <v/>
      </c>
      <c r="L84" s="33">
        <f t="shared" si="16"/>
        <v>922784</v>
      </c>
      <c r="M84" s="34">
        <f t="shared" si="17"/>
        <v>1356503</v>
      </c>
      <c r="O84" s="36"/>
      <c r="P84" s="36">
        <f t="shared" si="18"/>
        <v>4222466.2000000086</v>
      </c>
    </row>
    <row r="85" spans="1:16" x14ac:dyDescent="0.2">
      <c r="A85" s="18" t="s">
        <v>161</v>
      </c>
      <c r="B85" s="10" t="s">
        <v>180</v>
      </c>
      <c r="C85" s="16">
        <f t="shared" si="10"/>
        <v>22054</v>
      </c>
      <c r="D85" s="15">
        <f t="shared" si="11"/>
        <v>0</v>
      </c>
      <c r="E85" s="25">
        <v>0</v>
      </c>
      <c r="F85" s="29">
        <f t="shared" si="12"/>
        <v>22054</v>
      </c>
      <c r="G85" s="16" t="s">
        <v>181</v>
      </c>
      <c r="H85" s="32">
        <f t="shared" si="13"/>
        <v>1</v>
      </c>
      <c r="I85" s="4"/>
      <c r="J85" s="40" t="str">
        <f t="shared" si="14"/>
        <v/>
      </c>
      <c r="K85" s="40" t="str">
        <f t="shared" si="15"/>
        <v/>
      </c>
      <c r="L85" s="33">
        <f t="shared" si="16"/>
        <v>922784</v>
      </c>
      <c r="M85" s="34">
        <f t="shared" si="17"/>
        <v>1378557</v>
      </c>
      <c r="O85" s="36"/>
      <c r="P85" s="36">
        <f t="shared" si="18"/>
        <v>4275046.0650000088</v>
      </c>
    </row>
    <row r="86" spans="1:16" x14ac:dyDescent="0.2">
      <c r="A86" s="18" t="s">
        <v>161</v>
      </c>
      <c r="B86" s="10" t="s">
        <v>182</v>
      </c>
      <c r="C86" s="16">
        <f t="shared" si="10"/>
        <v>25171</v>
      </c>
      <c r="D86" s="15">
        <f t="shared" si="11"/>
        <v>0</v>
      </c>
      <c r="E86" s="25">
        <v>0</v>
      </c>
      <c r="F86" s="29">
        <f t="shared" si="12"/>
        <v>25171</v>
      </c>
      <c r="G86" s="16" t="s">
        <v>183</v>
      </c>
      <c r="H86" s="32">
        <f t="shared" si="13"/>
        <v>1</v>
      </c>
      <c r="I86" s="4"/>
      <c r="J86" s="40" t="str">
        <f t="shared" si="14"/>
        <v/>
      </c>
      <c r="K86" s="40">
        <f t="shared" si="15"/>
        <v>10</v>
      </c>
      <c r="L86" s="33">
        <f t="shared" si="16"/>
        <v>922784</v>
      </c>
      <c r="M86" s="34">
        <f t="shared" si="17"/>
        <v>1403728</v>
      </c>
      <c r="O86" s="36"/>
      <c r="P86" s="36">
        <f t="shared" si="18"/>
        <v>4327625.930000009</v>
      </c>
    </row>
    <row r="87" spans="1:16" x14ac:dyDescent="0.2">
      <c r="A87" s="18" t="s">
        <v>161</v>
      </c>
      <c r="B87" s="10" t="s">
        <v>184</v>
      </c>
      <c r="C87" s="16">
        <f t="shared" si="10"/>
        <v>21595</v>
      </c>
      <c r="D87" s="15">
        <f t="shared" si="11"/>
        <v>0</v>
      </c>
      <c r="E87" s="25">
        <v>0</v>
      </c>
      <c r="F87" s="29">
        <f t="shared" si="12"/>
        <v>21595</v>
      </c>
      <c r="G87" s="16" t="s">
        <v>185</v>
      </c>
      <c r="H87" s="32">
        <f t="shared" si="13"/>
        <v>1</v>
      </c>
      <c r="I87" s="4"/>
      <c r="J87" s="40" t="str">
        <f t="shared" si="14"/>
        <v/>
      </c>
      <c r="K87" s="40" t="str">
        <f t="shared" si="15"/>
        <v/>
      </c>
      <c r="L87" s="33">
        <f t="shared" si="16"/>
        <v>922784</v>
      </c>
      <c r="M87" s="34">
        <f t="shared" si="17"/>
        <v>1425323</v>
      </c>
      <c r="O87" s="36"/>
      <c r="P87" s="36">
        <f t="shared" si="18"/>
        <v>4380205.7950000092</v>
      </c>
    </row>
    <row r="88" spans="1:16" x14ac:dyDescent="0.2">
      <c r="A88" s="18" t="s">
        <v>161</v>
      </c>
      <c r="B88" s="10" t="s">
        <v>186</v>
      </c>
      <c r="C88" s="16">
        <f t="shared" si="10"/>
        <v>22137</v>
      </c>
      <c r="D88" s="15">
        <f t="shared" si="11"/>
        <v>0</v>
      </c>
      <c r="E88" s="25">
        <v>0</v>
      </c>
      <c r="F88" s="29">
        <f t="shared" si="12"/>
        <v>22137</v>
      </c>
      <c r="G88" s="16" t="s">
        <v>187</v>
      </c>
      <c r="H88" s="32">
        <f t="shared" si="13"/>
        <v>1</v>
      </c>
      <c r="I88" s="4"/>
      <c r="J88" s="40" t="str">
        <f t="shared" si="14"/>
        <v/>
      </c>
      <c r="K88" s="40">
        <f t="shared" si="15"/>
        <v>10</v>
      </c>
      <c r="L88" s="33">
        <f t="shared" si="16"/>
        <v>922784</v>
      </c>
      <c r="M88" s="34">
        <f t="shared" si="17"/>
        <v>1447460</v>
      </c>
      <c r="O88" s="36"/>
      <c r="P88" s="36">
        <f t="shared" si="18"/>
        <v>4432785.6600000095</v>
      </c>
    </row>
    <row r="89" spans="1:16" s="2" customFormat="1" x14ac:dyDescent="0.2">
      <c r="A89" s="18" t="s">
        <v>161</v>
      </c>
      <c r="B89" s="10" t="s">
        <v>188</v>
      </c>
      <c r="C89" s="16">
        <f t="shared" si="10"/>
        <v>31399</v>
      </c>
      <c r="D89" s="15">
        <f t="shared" si="11"/>
        <v>25666</v>
      </c>
      <c r="E89" s="25" t="s">
        <v>17</v>
      </c>
      <c r="F89" s="29">
        <f t="shared" si="12"/>
        <v>5733</v>
      </c>
      <c r="G89" s="16" t="s">
        <v>189</v>
      </c>
      <c r="H89" s="32">
        <f t="shared" si="13"/>
        <v>0.18258543265709098</v>
      </c>
      <c r="I89" s="4"/>
      <c r="J89" s="40" t="str">
        <f t="shared" si="14"/>
        <v/>
      </c>
      <c r="K89" s="40" t="str">
        <f t="shared" si="15"/>
        <v/>
      </c>
      <c r="L89" s="33">
        <f t="shared" si="16"/>
        <v>948450</v>
      </c>
      <c r="M89" s="34">
        <f t="shared" si="17"/>
        <v>1453193</v>
      </c>
      <c r="O89" s="36"/>
      <c r="P89" s="36">
        <f t="shared" si="18"/>
        <v>4485365.5250000097</v>
      </c>
    </row>
    <row r="90" spans="1:16" x14ac:dyDescent="0.2">
      <c r="A90" s="17" t="s">
        <v>921</v>
      </c>
      <c r="B90" s="10" t="s">
        <v>190</v>
      </c>
      <c r="C90" s="16">
        <f t="shared" si="10"/>
        <v>23086</v>
      </c>
      <c r="D90" s="15">
        <f t="shared" si="11"/>
        <v>0</v>
      </c>
      <c r="E90" s="25">
        <v>0</v>
      </c>
      <c r="F90" s="29">
        <f t="shared" si="12"/>
        <v>23086</v>
      </c>
      <c r="G90" s="16" t="s">
        <v>191</v>
      </c>
      <c r="H90" s="32">
        <f t="shared" si="13"/>
        <v>1</v>
      </c>
      <c r="I90" s="4"/>
      <c r="J90" s="40" t="str">
        <f t="shared" si="14"/>
        <v/>
      </c>
      <c r="K90" s="40" t="str">
        <f t="shared" si="15"/>
        <v/>
      </c>
      <c r="L90" s="33">
        <f t="shared" si="16"/>
        <v>948450</v>
      </c>
      <c r="M90" s="34">
        <f t="shared" si="17"/>
        <v>1476279</v>
      </c>
      <c r="O90" s="36"/>
      <c r="P90" s="36">
        <f t="shared" si="18"/>
        <v>4537945.3900000099</v>
      </c>
    </row>
    <row r="91" spans="1:16" x14ac:dyDescent="0.2">
      <c r="A91" s="17" t="s">
        <v>921</v>
      </c>
      <c r="B91" s="10" t="s">
        <v>192</v>
      </c>
      <c r="C91" s="16">
        <f t="shared" si="10"/>
        <v>24549</v>
      </c>
      <c r="D91" s="15">
        <f t="shared" si="11"/>
        <v>861</v>
      </c>
      <c r="E91" s="25">
        <v>861</v>
      </c>
      <c r="F91" s="29">
        <f t="shared" si="12"/>
        <v>23688</v>
      </c>
      <c r="G91" s="16" t="s">
        <v>193</v>
      </c>
      <c r="H91" s="32">
        <f t="shared" si="13"/>
        <v>0.96492728828058172</v>
      </c>
      <c r="I91" s="4"/>
      <c r="J91" s="40" t="str">
        <f t="shared" si="14"/>
        <v/>
      </c>
      <c r="K91" s="40">
        <f t="shared" si="15"/>
        <v>10</v>
      </c>
      <c r="L91" s="33">
        <f t="shared" si="16"/>
        <v>949311</v>
      </c>
      <c r="M91" s="34">
        <f t="shared" si="17"/>
        <v>1499967</v>
      </c>
      <c r="O91" s="36"/>
      <c r="P91" s="36">
        <f t="shared" si="18"/>
        <v>4590525.2550000101</v>
      </c>
    </row>
    <row r="92" spans="1:16" x14ac:dyDescent="0.2">
      <c r="A92" s="17" t="s">
        <v>921</v>
      </c>
      <c r="B92" s="10" t="s">
        <v>194</v>
      </c>
      <c r="C92" s="16">
        <f t="shared" si="10"/>
        <v>41522</v>
      </c>
      <c r="D92" s="15">
        <f t="shared" si="11"/>
        <v>16695</v>
      </c>
      <c r="E92" s="25" t="s">
        <v>195</v>
      </c>
      <c r="F92" s="29">
        <f t="shared" si="12"/>
        <v>24827</v>
      </c>
      <c r="G92" s="16" t="s">
        <v>196</v>
      </c>
      <c r="H92" s="32">
        <f t="shared" si="13"/>
        <v>0.59792399210057323</v>
      </c>
      <c r="I92" s="4"/>
      <c r="J92" s="40" t="str">
        <f t="shared" si="14"/>
        <v/>
      </c>
      <c r="K92" s="40" t="str">
        <f t="shared" si="15"/>
        <v/>
      </c>
      <c r="L92" s="33">
        <f t="shared" si="16"/>
        <v>966006</v>
      </c>
      <c r="M92" s="34">
        <f t="shared" si="17"/>
        <v>1524794</v>
      </c>
      <c r="O92" s="36"/>
      <c r="P92" s="36">
        <f t="shared" si="18"/>
        <v>4643105.1200000104</v>
      </c>
    </row>
    <row r="93" spans="1:16" x14ac:dyDescent="0.2">
      <c r="A93" s="17" t="s">
        <v>921</v>
      </c>
      <c r="B93" s="10" t="s">
        <v>197</v>
      </c>
      <c r="C93" s="16">
        <f t="shared" si="10"/>
        <v>15476</v>
      </c>
      <c r="D93" s="15">
        <f t="shared" si="11"/>
        <v>0</v>
      </c>
      <c r="E93" s="25">
        <v>0</v>
      </c>
      <c r="F93" s="29">
        <f t="shared" si="12"/>
        <v>15476</v>
      </c>
      <c r="G93" s="16" t="s">
        <v>198</v>
      </c>
      <c r="H93" s="32">
        <f t="shared" si="13"/>
        <v>1</v>
      </c>
      <c r="I93" s="4"/>
      <c r="J93" s="40" t="str">
        <f t="shared" si="14"/>
        <v/>
      </c>
      <c r="K93" s="40" t="str">
        <f t="shared" si="15"/>
        <v/>
      </c>
      <c r="L93" s="33">
        <f t="shared" si="16"/>
        <v>966006</v>
      </c>
      <c r="M93" s="34">
        <f t="shared" si="17"/>
        <v>1540270</v>
      </c>
      <c r="O93" s="36"/>
      <c r="P93" s="36">
        <f t="shared" si="18"/>
        <v>4695684.9850000106</v>
      </c>
    </row>
    <row r="94" spans="1:16" x14ac:dyDescent="0.2">
      <c r="A94" s="17" t="s">
        <v>921</v>
      </c>
      <c r="B94" s="10" t="s">
        <v>199</v>
      </c>
      <c r="C94" s="16">
        <f t="shared" si="10"/>
        <v>20614</v>
      </c>
      <c r="D94" s="15">
        <f t="shared" si="11"/>
        <v>1974</v>
      </c>
      <c r="E94" s="25" t="s">
        <v>200</v>
      </c>
      <c r="F94" s="29">
        <f t="shared" si="12"/>
        <v>18640</v>
      </c>
      <c r="G94" s="16" t="s">
        <v>201</v>
      </c>
      <c r="H94" s="32">
        <f t="shared" si="13"/>
        <v>0.90423983700397792</v>
      </c>
      <c r="I94" s="4"/>
      <c r="J94" s="40" t="str">
        <f t="shared" si="14"/>
        <v/>
      </c>
      <c r="K94" s="40">
        <f t="shared" si="15"/>
        <v>10</v>
      </c>
      <c r="L94" s="33">
        <f t="shared" si="16"/>
        <v>967980</v>
      </c>
      <c r="M94" s="34">
        <f t="shared" si="17"/>
        <v>1558910</v>
      </c>
      <c r="O94" s="36"/>
      <c r="P94" s="36">
        <f t="shared" si="18"/>
        <v>4748264.8500000108</v>
      </c>
    </row>
    <row r="95" spans="1:16" x14ac:dyDescent="0.2">
      <c r="A95" s="17" t="s">
        <v>921</v>
      </c>
      <c r="B95" s="10" t="s">
        <v>202</v>
      </c>
      <c r="C95" s="16">
        <f t="shared" si="10"/>
        <v>13579</v>
      </c>
      <c r="D95" s="15">
        <f t="shared" si="11"/>
        <v>0</v>
      </c>
      <c r="E95" s="25">
        <v>0</v>
      </c>
      <c r="F95" s="29">
        <f t="shared" si="12"/>
        <v>13579</v>
      </c>
      <c r="G95" s="16" t="s">
        <v>203</v>
      </c>
      <c r="H95" s="32">
        <f t="shared" si="13"/>
        <v>1</v>
      </c>
      <c r="I95" s="4"/>
      <c r="J95" s="40" t="str">
        <f t="shared" si="14"/>
        <v/>
      </c>
      <c r="K95" s="40" t="str">
        <f t="shared" si="15"/>
        <v/>
      </c>
      <c r="L95" s="33">
        <f t="shared" si="16"/>
        <v>967980</v>
      </c>
      <c r="M95" s="34">
        <f t="shared" si="17"/>
        <v>1572489</v>
      </c>
      <c r="O95" s="36"/>
      <c r="P95" s="36">
        <f t="shared" si="18"/>
        <v>4800844.715000011</v>
      </c>
    </row>
    <row r="96" spans="1:16" x14ac:dyDescent="0.2">
      <c r="A96" s="17" t="s">
        <v>921</v>
      </c>
      <c r="B96" s="10" t="s">
        <v>93</v>
      </c>
      <c r="C96" s="16">
        <f t="shared" si="10"/>
        <v>21479</v>
      </c>
      <c r="D96" s="15">
        <f t="shared" si="11"/>
        <v>0</v>
      </c>
      <c r="E96" s="25">
        <v>0</v>
      </c>
      <c r="F96" s="29">
        <f t="shared" si="12"/>
        <v>21479</v>
      </c>
      <c r="G96" s="16" t="s">
        <v>204</v>
      </c>
      <c r="H96" s="32">
        <f t="shared" si="13"/>
        <v>1</v>
      </c>
      <c r="I96" s="4"/>
      <c r="J96" s="40" t="str">
        <f t="shared" si="14"/>
        <v/>
      </c>
      <c r="K96" s="40">
        <f t="shared" si="15"/>
        <v>10</v>
      </c>
      <c r="L96" s="33">
        <f t="shared" si="16"/>
        <v>967980</v>
      </c>
      <c r="M96" s="34">
        <f t="shared" si="17"/>
        <v>1593968</v>
      </c>
      <c r="O96" s="36"/>
      <c r="P96" s="36">
        <f t="shared" si="18"/>
        <v>4853424.5800000113</v>
      </c>
    </row>
    <row r="97" spans="1:16" x14ac:dyDescent="0.2">
      <c r="A97" s="17" t="s">
        <v>921</v>
      </c>
      <c r="B97" s="10" t="s">
        <v>205</v>
      </c>
      <c r="C97" s="16">
        <f t="shared" si="10"/>
        <v>12518</v>
      </c>
      <c r="D97" s="15">
        <f t="shared" si="11"/>
        <v>0</v>
      </c>
      <c r="E97" s="25">
        <v>0</v>
      </c>
      <c r="F97" s="29">
        <f t="shared" si="12"/>
        <v>12518</v>
      </c>
      <c r="G97" s="16" t="s">
        <v>206</v>
      </c>
      <c r="H97" s="32">
        <f t="shared" si="13"/>
        <v>1</v>
      </c>
      <c r="I97" s="4"/>
      <c r="J97" s="40" t="str">
        <f t="shared" si="14"/>
        <v/>
      </c>
      <c r="K97" s="40" t="str">
        <f t="shared" si="15"/>
        <v/>
      </c>
      <c r="L97" s="33">
        <f t="shared" si="16"/>
        <v>967980</v>
      </c>
      <c r="M97" s="34">
        <f t="shared" si="17"/>
        <v>1606486</v>
      </c>
      <c r="O97" s="36"/>
      <c r="P97" s="36">
        <f t="shared" si="18"/>
        <v>4906004.4450000115</v>
      </c>
    </row>
    <row r="98" spans="1:16" x14ac:dyDescent="0.2">
      <c r="A98" s="17" t="s">
        <v>921</v>
      </c>
      <c r="B98" s="10" t="s">
        <v>207</v>
      </c>
      <c r="C98" s="16">
        <f t="shared" si="10"/>
        <v>25463</v>
      </c>
      <c r="D98" s="15">
        <f t="shared" si="11"/>
        <v>0</v>
      </c>
      <c r="E98" s="25">
        <v>0</v>
      </c>
      <c r="F98" s="29">
        <f t="shared" si="12"/>
        <v>25463</v>
      </c>
      <c r="G98" s="16" t="s">
        <v>208</v>
      </c>
      <c r="H98" s="32">
        <f t="shared" si="13"/>
        <v>1</v>
      </c>
      <c r="I98" s="4"/>
      <c r="J98" s="40" t="str">
        <f t="shared" si="14"/>
        <v/>
      </c>
      <c r="K98" s="40" t="str">
        <f t="shared" si="15"/>
        <v/>
      </c>
      <c r="L98" s="33">
        <f t="shared" si="16"/>
        <v>967980</v>
      </c>
      <c r="M98" s="34">
        <f t="shared" si="17"/>
        <v>1631949</v>
      </c>
      <c r="O98" s="36"/>
      <c r="P98" s="36">
        <f t="shared" si="18"/>
        <v>4958584.3100000117</v>
      </c>
    </row>
    <row r="99" spans="1:16" x14ac:dyDescent="0.2">
      <c r="A99" s="17" t="s">
        <v>921</v>
      </c>
      <c r="B99" s="10" t="s">
        <v>173</v>
      </c>
      <c r="C99" s="16">
        <f t="shared" si="10"/>
        <v>11876</v>
      </c>
      <c r="D99" s="15">
        <f t="shared" si="11"/>
        <v>0</v>
      </c>
      <c r="E99" s="25">
        <v>0</v>
      </c>
      <c r="F99" s="29">
        <f t="shared" si="12"/>
        <v>11876</v>
      </c>
      <c r="G99" s="16" t="s">
        <v>209</v>
      </c>
      <c r="H99" s="32">
        <f t="shared" si="13"/>
        <v>1</v>
      </c>
      <c r="I99" s="4"/>
      <c r="J99" s="40" t="str">
        <f t="shared" si="14"/>
        <v/>
      </c>
      <c r="K99" s="40" t="str">
        <f t="shared" si="15"/>
        <v/>
      </c>
      <c r="L99" s="33">
        <f t="shared" si="16"/>
        <v>967980</v>
      </c>
      <c r="M99" s="34">
        <f t="shared" si="17"/>
        <v>1643825</v>
      </c>
      <c r="O99" s="36"/>
      <c r="P99" s="36">
        <f t="shared" si="18"/>
        <v>5011164.1750000119</v>
      </c>
    </row>
    <row r="100" spans="1:16" x14ac:dyDescent="0.2">
      <c r="A100" s="17" t="s">
        <v>921</v>
      </c>
      <c r="B100" s="10" t="s">
        <v>210</v>
      </c>
      <c r="C100" s="16">
        <f t="shared" si="10"/>
        <v>18152</v>
      </c>
      <c r="D100" s="15">
        <f t="shared" si="11"/>
        <v>0</v>
      </c>
      <c r="E100" s="25">
        <v>0</v>
      </c>
      <c r="F100" s="29">
        <f t="shared" si="12"/>
        <v>18152</v>
      </c>
      <c r="G100" s="16" t="s">
        <v>211</v>
      </c>
      <c r="H100" s="32">
        <f t="shared" si="13"/>
        <v>1</v>
      </c>
      <c r="I100" s="4"/>
      <c r="J100" s="40" t="str">
        <f t="shared" si="14"/>
        <v/>
      </c>
      <c r="K100" s="40">
        <f t="shared" si="15"/>
        <v>10</v>
      </c>
      <c r="L100" s="33">
        <f t="shared" si="16"/>
        <v>967980</v>
      </c>
      <c r="M100" s="34">
        <f t="shared" si="17"/>
        <v>1661977</v>
      </c>
      <c r="O100" s="36"/>
      <c r="P100" s="36">
        <f t="shared" si="18"/>
        <v>5063744.0400000121</v>
      </c>
    </row>
    <row r="101" spans="1:16" x14ac:dyDescent="0.2">
      <c r="A101" s="17" t="s">
        <v>921</v>
      </c>
      <c r="B101" s="10" t="s">
        <v>212</v>
      </c>
      <c r="C101" s="16">
        <f t="shared" si="10"/>
        <v>18680</v>
      </c>
      <c r="D101" s="15">
        <f t="shared" si="11"/>
        <v>0</v>
      </c>
      <c r="E101" s="25">
        <v>0</v>
      </c>
      <c r="F101" s="29">
        <f t="shared" si="12"/>
        <v>18680</v>
      </c>
      <c r="G101" s="16" t="s">
        <v>213</v>
      </c>
      <c r="H101" s="32">
        <f t="shared" si="13"/>
        <v>1</v>
      </c>
      <c r="I101" s="4"/>
      <c r="J101" s="40" t="str">
        <f t="shared" si="14"/>
        <v/>
      </c>
      <c r="K101" s="40" t="str">
        <f t="shared" si="15"/>
        <v/>
      </c>
      <c r="L101" s="33">
        <f t="shared" si="16"/>
        <v>967980</v>
      </c>
      <c r="M101" s="34">
        <f t="shared" si="17"/>
        <v>1680657</v>
      </c>
      <c r="O101" s="36"/>
      <c r="P101" s="36">
        <f t="shared" si="18"/>
        <v>5116323.9050000124</v>
      </c>
    </row>
    <row r="102" spans="1:16" x14ac:dyDescent="0.2">
      <c r="A102" s="17" t="s">
        <v>921</v>
      </c>
      <c r="B102" s="10" t="s">
        <v>214</v>
      </c>
      <c r="C102" s="16">
        <f t="shared" si="10"/>
        <v>18689</v>
      </c>
      <c r="D102" s="15">
        <f t="shared" si="11"/>
        <v>0</v>
      </c>
      <c r="E102" s="25">
        <v>0</v>
      </c>
      <c r="F102" s="29">
        <f t="shared" si="12"/>
        <v>18689</v>
      </c>
      <c r="G102" s="16" t="s">
        <v>215</v>
      </c>
      <c r="H102" s="32">
        <f t="shared" si="13"/>
        <v>1</v>
      </c>
      <c r="I102" s="4"/>
      <c r="J102" s="40" t="str">
        <f t="shared" si="14"/>
        <v/>
      </c>
      <c r="K102" s="40">
        <f t="shared" si="15"/>
        <v>10</v>
      </c>
      <c r="L102" s="33">
        <f t="shared" si="16"/>
        <v>967980</v>
      </c>
      <c r="M102" s="34">
        <f t="shared" si="17"/>
        <v>1699346</v>
      </c>
      <c r="O102" s="36"/>
      <c r="P102" s="36">
        <f t="shared" si="18"/>
        <v>5168903.7700000126</v>
      </c>
    </row>
    <row r="103" spans="1:16" x14ac:dyDescent="0.2">
      <c r="A103" s="17" t="s">
        <v>921</v>
      </c>
      <c r="B103" s="10" t="s">
        <v>216</v>
      </c>
      <c r="C103" s="16">
        <f t="shared" si="10"/>
        <v>12777</v>
      </c>
      <c r="D103" s="15">
        <f t="shared" si="11"/>
        <v>0</v>
      </c>
      <c r="E103" s="25">
        <v>0</v>
      </c>
      <c r="F103" s="29">
        <f t="shared" si="12"/>
        <v>12777</v>
      </c>
      <c r="G103" s="16" t="s">
        <v>217</v>
      </c>
      <c r="H103" s="32">
        <f t="shared" si="13"/>
        <v>1</v>
      </c>
      <c r="I103" s="4"/>
      <c r="J103" s="40" t="str">
        <f t="shared" si="14"/>
        <v/>
      </c>
      <c r="K103" s="40" t="str">
        <f t="shared" si="15"/>
        <v/>
      </c>
      <c r="L103" s="33">
        <f t="shared" si="16"/>
        <v>967980</v>
      </c>
      <c r="M103" s="34">
        <f t="shared" si="17"/>
        <v>1712123</v>
      </c>
      <c r="O103" s="36"/>
      <c r="P103" s="36">
        <f t="shared" si="18"/>
        <v>5221483.6350000128</v>
      </c>
    </row>
    <row r="104" spans="1:16" x14ac:dyDescent="0.2">
      <c r="A104" s="17" t="s">
        <v>921</v>
      </c>
      <c r="B104" s="10" t="s">
        <v>218</v>
      </c>
      <c r="C104" s="16">
        <f t="shared" si="10"/>
        <v>16362</v>
      </c>
      <c r="D104" s="15">
        <f t="shared" si="11"/>
        <v>0</v>
      </c>
      <c r="E104" s="25">
        <v>0</v>
      </c>
      <c r="F104" s="29">
        <f t="shared" si="12"/>
        <v>16362</v>
      </c>
      <c r="G104" s="16" t="s">
        <v>219</v>
      </c>
      <c r="H104" s="32">
        <f t="shared" si="13"/>
        <v>1</v>
      </c>
      <c r="I104" s="4"/>
      <c r="J104" s="40" t="str">
        <f t="shared" si="14"/>
        <v/>
      </c>
      <c r="K104" s="40" t="str">
        <f t="shared" si="15"/>
        <v/>
      </c>
      <c r="L104" s="33">
        <f t="shared" si="16"/>
        <v>967980</v>
      </c>
      <c r="M104" s="34">
        <f t="shared" si="17"/>
        <v>1728485</v>
      </c>
      <c r="O104" s="36"/>
      <c r="P104" s="36">
        <f t="shared" si="18"/>
        <v>5274063.500000013</v>
      </c>
    </row>
    <row r="105" spans="1:16" x14ac:dyDescent="0.2">
      <c r="A105" s="17" t="s">
        <v>921</v>
      </c>
      <c r="B105" s="10" t="s">
        <v>220</v>
      </c>
      <c r="C105" s="16">
        <f t="shared" si="10"/>
        <v>22765</v>
      </c>
      <c r="D105" s="15">
        <f t="shared" si="11"/>
        <v>4567</v>
      </c>
      <c r="E105" s="25" t="s">
        <v>221</v>
      </c>
      <c r="F105" s="29">
        <f t="shared" si="12"/>
        <v>18198</v>
      </c>
      <c r="G105" s="16" t="s">
        <v>222</v>
      </c>
      <c r="H105" s="32">
        <f t="shared" si="13"/>
        <v>0.79938502086536345</v>
      </c>
      <c r="I105" s="4"/>
      <c r="J105" s="40">
        <f t="shared" si="14"/>
        <v>10</v>
      </c>
      <c r="K105" s="40" t="str">
        <f t="shared" si="15"/>
        <v/>
      </c>
      <c r="L105" s="33">
        <f t="shared" si="16"/>
        <v>972547</v>
      </c>
      <c r="M105" s="34">
        <f t="shared" si="17"/>
        <v>1746683</v>
      </c>
      <c r="O105" s="36"/>
      <c r="P105" s="36">
        <f t="shared" si="18"/>
        <v>5326643.3650000133</v>
      </c>
    </row>
    <row r="106" spans="1:16" x14ac:dyDescent="0.2">
      <c r="A106" s="17" t="s">
        <v>921</v>
      </c>
      <c r="B106" s="10" t="s">
        <v>223</v>
      </c>
      <c r="C106" s="16">
        <f t="shared" si="10"/>
        <v>23904</v>
      </c>
      <c r="D106" s="15">
        <f t="shared" si="11"/>
        <v>849</v>
      </c>
      <c r="E106" s="25">
        <v>849</v>
      </c>
      <c r="F106" s="29">
        <f t="shared" si="12"/>
        <v>23055</v>
      </c>
      <c r="G106" s="16" t="s">
        <v>224</v>
      </c>
      <c r="H106" s="32">
        <f t="shared" si="13"/>
        <v>0.96448293172690758</v>
      </c>
      <c r="I106" s="4"/>
      <c r="J106" s="40" t="str">
        <f t="shared" si="14"/>
        <v/>
      </c>
      <c r="K106" s="40">
        <f t="shared" si="15"/>
        <v>10</v>
      </c>
      <c r="L106" s="33">
        <f t="shared" si="16"/>
        <v>973396</v>
      </c>
      <c r="M106" s="34">
        <f t="shared" si="17"/>
        <v>1769738</v>
      </c>
      <c r="O106" s="36"/>
      <c r="P106" s="36">
        <f t="shared" si="18"/>
        <v>5379223.2300000135</v>
      </c>
    </row>
    <row r="107" spans="1:16" x14ac:dyDescent="0.2">
      <c r="A107" s="18" t="s">
        <v>225</v>
      </c>
      <c r="B107" s="10" t="s">
        <v>226</v>
      </c>
      <c r="C107" s="16">
        <f t="shared" si="10"/>
        <v>29095</v>
      </c>
      <c r="D107" s="15">
        <f t="shared" si="11"/>
        <v>2213</v>
      </c>
      <c r="E107" s="25" t="s">
        <v>227</v>
      </c>
      <c r="F107" s="29">
        <f t="shared" si="12"/>
        <v>26882</v>
      </c>
      <c r="G107" s="16" t="s">
        <v>228</v>
      </c>
      <c r="H107" s="32">
        <f t="shared" si="13"/>
        <v>0.9239388211032824</v>
      </c>
      <c r="I107" s="4"/>
      <c r="J107" s="40" t="str">
        <f t="shared" si="14"/>
        <v/>
      </c>
      <c r="K107" s="40" t="str">
        <f t="shared" si="15"/>
        <v/>
      </c>
      <c r="L107" s="33">
        <f t="shared" si="16"/>
        <v>975609</v>
      </c>
      <c r="M107" s="34">
        <f t="shared" si="17"/>
        <v>1796620</v>
      </c>
      <c r="O107" s="36"/>
      <c r="P107" s="36">
        <f t="shared" si="18"/>
        <v>5431803.0950000137</v>
      </c>
    </row>
    <row r="108" spans="1:16" x14ac:dyDescent="0.2">
      <c r="A108" s="18" t="s">
        <v>225</v>
      </c>
      <c r="B108" s="10" t="s">
        <v>229</v>
      </c>
      <c r="C108" s="16">
        <f t="shared" si="10"/>
        <v>33903</v>
      </c>
      <c r="D108" s="15">
        <f t="shared" si="11"/>
        <v>2693</v>
      </c>
      <c r="E108" s="25" t="s">
        <v>230</v>
      </c>
      <c r="F108" s="29">
        <f t="shared" si="12"/>
        <v>31210</v>
      </c>
      <c r="G108" s="16" t="s">
        <v>231</v>
      </c>
      <c r="H108" s="32">
        <f t="shared" si="13"/>
        <v>0.92056750140105592</v>
      </c>
      <c r="I108" s="4"/>
      <c r="J108" s="40" t="str">
        <f t="shared" si="14"/>
        <v/>
      </c>
      <c r="K108" s="40">
        <f t="shared" si="15"/>
        <v>10</v>
      </c>
      <c r="L108" s="33">
        <f t="shared" si="16"/>
        <v>978302</v>
      </c>
      <c r="M108" s="34">
        <f t="shared" si="17"/>
        <v>1827830</v>
      </c>
      <c r="O108" s="36"/>
      <c r="P108" s="36">
        <f t="shared" si="18"/>
        <v>5484382.9600000139</v>
      </c>
    </row>
    <row r="109" spans="1:16" x14ac:dyDescent="0.2">
      <c r="A109" s="18" t="s">
        <v>225</v>
      </c>
      <c r="B109" s="10" t="s">
        <v>232</v>
      </c>
      <c r="C109" s="16">
        <f t="shared" si="10"/>
        <v>23855</v>
      </c>
      <c r="D109" s="15">
        <f t="shared" si="11"/>
        <v>0</v>
      </c>
      <c r="E109" s="25">
        <v>0</v>
      </c>
      <c r="F109" s="29">
        <f t="shared" si="12"/>
        <v>23855</v>
      </c>
      <c r="G109" s="16" t="s">
        <v>233</v>
      </c>
      <c r="H109" s="32">
        <f t="shared" si="13"/>
        <v>1</v>
      </c>
      <c r="I109" s="4"/>
      <c r="J109" s="40" t="str">
        <f t="shared" si="14"/>
        <v/>
      </c>
      <c r="K109" s="40" t="str">
        <f t="shared" si="15"/>
        <v/>
      </c>
      <c r="L109" s="33">
        <f t="shared" si="16"/>
        <v>978302</v>
      </c>
      <c r="M109" s="34">
        <f t="shared" si="17"/>
        <v>1851685</v>
      </c>
      <c r="O109" s="36"/>
      <c r="P109" s="36">
        <f t="shared" si="18"/>
        <v>5536962.8250000142</v>
      </c>
    </row>
    <row r="110" spans="1:16" x14ac:dyDescent="0.2">
      <c r="A110" s="18" t="s">
        <v>225</v>
      </c>
      <c r="B110" s="10" t="s">
        <v>169</v>
      </c>
      <c r="C110" s="16">
        <f t="shared" si="10"/>
        <v>43658</v>
      </c>
      <c r="D110" s="15">
        <f t="shared" si="11"/>
        <v>4102</v>
      </c>
      <c r="E110" s="25" t="s">
        <v>234</v>
      </c>
      <c r="F110" s="29">
        <f t="shared" si="12"/>
        <v>39556</v>
      </c>
      <c r="G110" s="16" t="s">
        <v>235</v>
      </c>
      <c r="H110" s="32">
        <f t="shared" si="13"/>
        <v>0.90604242063310281</v>
      </c>
      <c r="I110" s="4"/>
      <c r="J110" s="40" t="str">
        <f t="shared" si="14"/>
        <v/>
      </c>
      <c r="K110" s="40">
        <f t="shared" si="15"/>
        <v>10</v>
      </c>
      <c r="L110" s="33">
        <f t="shared" si="16"/>
        <v>982404</v>
      </c>
      <c r="M110" s="34">
        <f t="shared" si="17"/>
        <v>1891241</v>
      </c>
      <c r="O110" s="36"/>
      <c r="P110" s="36">
        <f t="shared" si="18"/>
        <v>5589542.6900000144</v>
      </c>
    </row>
    <row r="111" spans="1:16" x14ac:dyDescent="0.2">
      <c r="A111" s="18" t="s">
        <v>225</v>
      </c>
      <c r="B111" s="10" t="s">
        <v>236</v>
      </c>
      <c r="C111" s="16">
        <f t="shared" si="10"/>
        <v>24960</v>
      </c>
      <c r="D111" s="15">
        <f t="shared" si="11"/>
        <v>0</v>
      </c>
      <c r="E111" s="25">
        <v>0</v>
      </c>
      <c r="F111" s="29">
        <f t="shared" si="12"/>
        <v>24960</v>
      </c>
      <c r="G111" s="16" t="s">
        <v>237</v>
      </c>
      <c r="H111" s="32">
        <f t="shared" si="13"/>
        <v>1</v>
      </c>
      <c r="I111" s="4"/>
      <c r="J111" s="40" t="str">
        <f t="shared" si="14"/>
        <v/>
      </c>
      <c r="K111" s="40">
        <f t="shared" si="15"/>
        <v>10</v>
      </c>
      <c r="L111" s="33">
        <f t="shared" si="16"/>
        <v>982404</v>
      </c>
      <c r="M111" s="34">
        <f t="shared" si="17"/>
        <v>1916201</v>
      </c>
      <c r="O111" s="36"/>
      <c r="P111" s="36">
        <f t="shared" si="18"/>
        <v>5642122.5550000146</v>
      </c>
    </row>
    <row r="112" spans="1:16" x14ac:dyDescent="0.2">
      <c r="A112" s="18" t="s">
        <v>225</v>
      </c>
      <c r="B112" s="10" t="s">
        <v>238</v>
      </c>
      <c r="C112" s="16">
        <f t="shared" si="10"/>
        <v>41004</v>
      </c>
      <c r="D112" s="15">
        <f t="shared" si="11"/>
        <v>0</v>
      </c>
      <c r="E112" s="25">
        <v>0</v>
      </c>
      <c r="F112" s="29">
        <f t="shared" si="12"/>
        <v>41004</v>
      </c>
      <c r="G112" s="16" t="s">
        <v>239</v>
      </c>
      <c r="H112" s="32">
        <f t="shared" si="13"/>
        <v>1</v>
      </c>
      <c r="I112" s="4"/>
      <c r="J112" s="40" t="str">
        <f t="shared" si="14"/>
        <v/>
      </c>
      <c r="K112" s="40" t="str">
        <f t="shared" si="15"/>
        <v/>
      </c>
      <c r="L112" s="33">
        <f t="shared" si="16"/>
        <v>982404</v>
      </c>
      <c r="M112" s="34">
        <f t="shared" si="17"/>
        <v>1957205</v>
      </c>
      <c r="O112" s="36"/>
      <c r="P112" s="36">
        <f t="shared" si="18"/>
        <v>5694702.4200000148</v>
      </c>
    </row>
    <row r="113" spans="1:16" x14ac:dyDescent="0.2">
      <c r="A113" s="18" t="s">
        <v>225</v>
      </c>
      <c r="B113" s="10" t="s">
        <v>240</v>
      </c>
      <c r="C113" s="16">
        <f t="shared" si="10"/>
        <v>25965</v>
      </c>
      <c r="D113" s="15">
        <f t="shared" si="11"/>
        <v>0</v>
      </c>
      <c r="E113" s="25">
        <v>0</v>
      </c>
      <c r="F113" s="29">
        <f t="shared" si="12"/>
        <v>25965</v>
      </c>
      <c r="G113" s="16" t="s">
        <v>241</v>
      </c>
      <c r="H113" s="32">
        <f t="shared" si="13"/>
        <v>1</v>
      </c>
      <c r="I113" s="4"/>
      <c r="J113" s="40" t="str">
        <f t="shared" si="14"/>
        <v/>
      </c>
      <c r="K113" s="40">
        <f t="shared" si="15"/>
        <v>10</v>
      </c>
      <c r="L113" s="33">
        <f t="shared" si="16"/>
        <v>982404</v>
      </c>
      <c r="M113" s="34">
        <f t="shared" si="17"/>
        <v>1983170</v>
      </c>
      <c r="O113" s="36"/>
      <c r="P113" s="36">
        <f t="shared" si="18"/>
        <v>5747282.2850000151</v>
      </c>
    </row>
    <row r="114" spans="1:16" x14ac:dyDescent="0.2">
      <c r="A114" s="18" t="s">
        <v>225</v>
      </c>
      <c r="B114" s="10" t="s">
        <v>242</v>
      </c>
      <c r="C114" s="16">
        <f t="shared" si="10"/>
        <v>31745</v>
      </c>
      <c r="D114" s="15">
        <f t="shared" si="11"/>
        <v>0</v>
      </c>
      <c r="E114" s="25">
        <v>0</v>
      </c>
      <c r="F114" s="29">
        <f t="shared" si="12"/>
        <v>31745</v>
      </c>
      <c r="G114" s="16" t="s">
        <v>243</v>
      </c>
      <c r="H114" s="32">
        <f t="shared" si="13"/>
        <v>1</v>
      </c>
      <c r="I114" s="4"/>
      <c r="J114" s="40" t="str">
        <f t="shared" si="14"/>
        <v/>
      </c>
      <c r="K114" s="40">
        <f t="shared" si="15"/>
        <v>10</v>
      </c>
      <c r="L114" s="33">
        <f t="shared" si="16"/>
        <v>982404</v>
      </c>
      <c r="M114" s="34">
        <f t="shared" si="17"/>
        <v>2014915</v>
      </c>
      <c r="O114" s="36"/>
      <c r="P114" s="36">
        <f t="shared" si="18"/>
        <v>5799862.1500000153</v>
      </c>
    </row>
    <row r="115" spans="1:16" x14ac:dyDescent="0.2">
      <c r="A115" s="18" t="s">
        <v>225</v>
      </c>
      <c r="B115" s="10" t="s">
        <v>244</v>
      </c>
      <c r="C115" s="16">
        <f t="shared" si="10"/>
        <v>65700</v>
      </c>
      <c r="D115" s="15">
        <f t="shared" si="11"/>
        <v>17051</v>
      </c>
      <c r="E115" s="25" t="s">
        <v>245</v>
      </c>
      <c r="F115" s="29">
        <f t="shared" si="12"/>
        <v>48649</v>
      </c>
      <c r="G115" s="16" t="s">
        <v>246</v>
      </c>
      <c r="H115" s="32">
        <f t="shared" si="13"/>
        <v>0.74047184170471847</v>
      </c>
      <c r="I115" s="4"/>
      <c r="J115" s="40" t="str">
        <f t="shared" si="14"/>
        <v/>
      </c>
      <c r="K115" s="40" t="str">
        <f t="shared" si="15"/>
        <v/>
      </c>
      <c r="L115" s="33">
        <f t="shared" si="16"/>
        <v>999455</v>
      </c>
      <c r="M115" s="34">
        <f t="shared" si="17"/>
        <v>2063564</v>
      </c>
      <c r="O115" s="36"/>
      <c r="P115" s="36">
        <f t="shared" si="18"/>
        <v>5852442.0150000155</v>
      </c>
    </row>
    <row r="116" spans="1:16" x14ac:dyDescent="0.2">
      <c r="A116" s="18" t="s">
        <v>247</v>
      </c>
      <c r="B116" s="10" t="s">
        <v>248</v>
      </c>
      <c r="C116" s="16">
        <f t="shared" si="10"/>
        <v>30209</v>
      </c>
      <c r="D116" s="15">
        <f t="shared" si="11"/>
        <v>1570</v>
      </c>
      <c r="E116" s="25" t="s">
        <v>249</v>
      </c>
      <c r="F116" s="29">
        <f t="shared" si="12"/>
        <v>28639</v>
      </c>
      <c r="G116" s="16" t="s">
        <v>250</v>
      </c>
      <c r="H116" s="32">
        <f t="shared" si="13"/>
        <v>0.94802873315899239</v>
      </c>
      <c r="I116" s="4"/>
      <c r="J116" s="40" t="str">
        <f t="shared" si="14"/>
        <v/>
      </c>
      <c r="K116" s="40">
        <f t="shared" si="15"/>
        <v>10</v>
      </c>
      <c r="L116" s="33">
        <f t="shared" si="16"/>
        <v>1001025</v>
      </c>
      <c r="M116" s="34">
        <f t="shared" si="17"/>
        <v>2092203</v>
      </c>
      <c r="O116" s="36"/>
      <c r="P116" s="36">
        <f t="shared" si="18"/>
        <v>5905021.8800000157</v>
      </c>
    </row>
    <row r="117" spans="1:16" x14ac:dyDescent="0.2">
      <c r="A117" s="18" t="s">
        <v>247</v>
      </c>
      <c r="B117" s="10" t="s">
        <v>251</v>
      </c>
      <c r="C117" s="16">
        <f t="shared" si="10"/>
        <v>25440</v>
      </c>
      <c r="D117" s="15">
        <f t="shared" si="11"/>
        <v>0</v>
      </c>
      <c r="E117" s="25">
        <v>0</v>
      </c>
      <c r="F117" s="29">
        <f t="shared" si="12"/>
        <v>25440</v>
      </c>
      <c r="G117" s="16" t="s">
        <v>252</v>
      </c>
      <c r="H117" s="32">
        <f t="shared" si="13"/>
        <v>1</v>
      </c>
      <c r="I117" s="4"/>
      <c r="J117" s="40" t="str">
        <f t="shared" si="14"/>
        <v/>
      </c>
      <c r="K117" s="40" t="str">
        <f t="shared" si="15"/>
        <v/>
      </c>
      <c r="L117" s="33">
        <f t="shared" si="16"/>
        <v>1001025</v>
      </c>
      <c r="M117" s="34">
        <f t="shared" si="17"/>
        <v>2117643</v>
      </c>
      <c r="O117" s="36"/>
      <c r="P117" s="36">
        <f t="shared" si="18"/>
        <v>5957601.7450000159</v>
      </c>
    </row>
    <row r="118" spans="1:16" x14ac:dyDescent="0.2">
      <c r="A118" s="18" t="s">
        <v>247</v>
      </c>
      <c r="B118" s="10" t="s">
        <v>253</v>
      </c>
      <c r="C118" s="16">
        <f t="shared" si="10"/>
        <v>20028</v>
      </c>
      <c r="D118" s="15">
        <f t="shared" si="11"/>
        <v>0</v>
      </c>
      <c r="E118" s="25">
        <v>0</v>
      </c>
      <c r="F118" s="29">
        <f t="shared" si="12"/>
        <v>20028</v>
      </c>
      <c r="G118" s="16" t="s">
        <v>254</v>
      </c>
      <c r="H118" s="32">
        <f t="shared" si="13"/>
        <v>1</v>
      </c>
      <c r="I118" s="4"/>
      <c r="J118" s="40" t="str">
        <f t="shared" si="14"/>
        <v/>
      </c>
      <c r="K118" s="40">
        <f t="shared" si="15"/>
        <v>10</v>
      </c>
      <c r="L118" s="33">
        <f t="shared" si="16"/>
        <v>1001025</v>
      </c>
      <c r="M118" s="34">
        <f t="shared" si="17"/>
        <v>2137671</v>
      </c>
      <c r="O118" s="36"/>
      <c r="P118" s="36">
        <f t="shared" si="18"/>
        <v>6010181.6100000162</v>
      </c>
    </row>
    <row r="119" spans="1:16" x14ac:dyDescent="0.2">
      <c r="A119" s="18" t="s">
        <v>247</v>
      </c>
      <c r="B119" s="10" t="s">
        <v>255</v>
      </c>
      <c r="C119" s="16">
        <f t="shared" si="10"/>
        <v>21766</v>
      </c>
      <c r="D119" s="15">
        <f t="shared" si="11"/>
        <v>0</v>
      </c>
      <c r="E119" s="25">
        <v>0</v>
      </c>
      <c r="F119" s="29">
        <f t="shared" si="12"/>
        <v>21766</v>
      </c>
      <c r="G119" s="16" t="s">
        <v>256</v>
      </c>
      <c r="H119" s="32">
        <f t="shared" si="13"/>
        <v>1</v>
      </c>
      <c r="I119" s="4"/>
      <c r="J119" s="40" t="str">
        <f t="shared" si="14"/>
        <v/>
      </c>
      <c r="K119" s="40" t="str">
        <f t="shared" si="15"/>
        <v/>
      </c>
      <c r="L119" s="33">
        <f t="shared" si="16"/>
        <v>1001025</v>
      </c>
      <c r="M119" s="34">
        <f t="shared" si="17"/>
        <v>2159437</v>
      </c>
      <c r="O119" s="36"/>
      <c r="P119" s="36">
        <f t="shared" si="18"/>
        <v>6062761.4750000164</v>
      </c>
    </row>
    <row r="120" spans="1:16" x14ac:dyDescent="0.2">
      <c r="A120" s="18" t="s">
        <v>247</v>
      </c>
      <c r="B120" s="10" t="s">
        <v>257</v>
      </c>
      <c r="C120" s="16">
        <f t="shared" si="10"/>
        <v>25819</v>
      </c>
      <c r="D120" s="15">
        <f t="shared" si="11"/>
        <v>0</v>
      </c>
      <c r="E120" s="25">
        <v>0</v>
      </c>
      <c r="F120" s="29">
        <f t="shared" si="12"/>
        <v>25819</v>
      </c>
      <c r="G120" s="16" t="s">
        <v>258</v>
      </c>
      <c r="H120" s="32">
        <f t="shared" si="13"/>
        <v>1</v>
      </c>
      <c r="I120" s="4"/>
      <c r="J120" s="40" t="str">
        <f t="shared" si="14"/>
        <v/>
      </c>
      <c r="K120" s="40">
        <f t="shared" si="15"/>
        <v>10</v>
      </c>
      <c r="L120" s="33">
        <f t="shared" si="16"/>
        <v>1001025</v>
      </c>
      <c r="M120" s="34">
        <f t="shared" si="17"/>
        <v>2185256</v>
      </c>
      <c r="O120" s="36"/>
      <c r="P120" s="36">
        <f t="shared" si="18"/>
        <v>6115341.3400000166</v>
      </c>
    </row>
    <row r="121" spans="1:16" x14ac:dyDescent="0.2">
      <c r="A121" s="18" t="s">
        <v>247</v>
      </c>
      <c r="B121" s="10" t="s">
        <v>259</v>
      </c>
      <c r="C121" s="16">
        <f t="shared" si="10"/>
        <v>20200</v>
      </c>
      <c r="D121" s="15">
        <f t="shared" si="11"/>
        <v>0</v>
      </c>
      <c r="E121" s="25">
        <v>0</v>
      </c>
      <c r="F121" s="29">
        <f t="shared" si="12"/>
        <v>20200</v>
      </c>
      <c r="G121" s="16" t="s">
        <v>260</v>
      </c>
      <c r="H121" s="32">
        <f t="shared" si="13"/>
        <v>1</v>
      </c>
      <c r="I121" s="4"/>
      <c r="J121" s="40" t="str">
        <f t="shared" si="14"/>
        <v/>
      </c>
      <c r="K121" s="40" t="str">
        <f t="shared" si="15"/>
        <v/>
      </c>
      <c r="L121" s="33">
        <f t="shared" si="16"/>
        <v>1001025</v>
      </c>
      <c r="M121" s="34">
        <f t="shared" si="17"/>
        <v>2205456</v>
      </c>
      <c r="O121" s="36"/>
      <c r="P121" s="36">
        <f t="shared" si="18"/>
        <v>6167921.2050000168</v>
      </c>
    </row>
    <row r="122" spans="1:16" x14ac:dyDescent="0.2">
      <c r="A122" s="18" t="s">
        <v>247</v>
      </c>
      <c r="B122" s="10" t="s">
        <v>261</v>
      </c>
      <c r="C122" s="16">
        <f t="shared" ref="C122:C180" si="19">E122+G122</f>
        <v>16780</v>
      </c>
      <c r="D122" s="15">
        <f t="shared" si="11"/>
        <v>0</v>
      </c>
      <c r="E122" s="25">
        <v>0</v>
      </c>
      <c r="F122" s="29">
        <f t="shared" si="12"/>
        <v>16780</v>
      </c>
      <c r="G122" s="16" t="s">
        <v>262</v>
      </c>
      <c r="H122" s="32">
        <f t="shared" si="13"/>
        <v>1</v>
      </c>
      <c r="I122" s="4"/>
      <c r="J122" s="40" t="str">
        <f t="shared" si="14"/>
        <v/>
      </c>
      <c r="K122" s="40" t="str">
        <f t="shared" si="15"/>
        <v/>
      </c>
      <c r="L122" s="33">
        <f t="shared" si="16"/>
        <v>1001025</v>
      </c>
      <c r="M122" s="34">
        <f t="shared" si="17"/>
        <v>2222236</v>
      </c>
      <c r="O122" s="36"/>
      <c r="P122" s="36">
        <f t="shared" si="18"/>
        <v>6220501.0700000171</v>
      </c>
    </row>
    <row r="123" spans="1:16" x14ac:dyDescent="0.2">
      <c r="A123" s="18" t="s">
        <v>247</v>
      </c>
      <c r="B123" s="10" t="s">
        <v>263</v>
      </c>
      <c r="C123" s="16">
        <f t="shared" si="19"/>
        <v>44645</v>
      </c>
      <c r="D123" s="15">
        <f t="shared" si="11"/>
        <v>33289</v>
      </c>
      <c r="E123" s="25" t="s">
        <v>264</v>
      </c>
      <c r="F123" s="29">
        <f t="shared" si="12"/>
        <v>11356</v>
      </c>
      <c r="G123" s="16" t="s">
        <v>265</v>
      </c>
      <c r="H123" s="32">
        <f t="shared" si="13"/>
        <v>0.25436219061485049</v>
      </c>
      <c r="I123" s="4"/>
      <c r="J123" s="40">
        <f t="shared" si="14"/>
        <v>10</v>
      </c>
      <c r="K123" s="40">
        <f t="shared" si="15"/>
        <v>10</v>
      </c>
      <c r="L123" s="33">
        <f t="shared" si="16"/>
        <v>1034314</v>
      </c>
      <c r="M123" s="34">
        <f t="shared" si="17"/>
        <v>2233592</v>
      </c>
      <c r="O123" s="36"/>
      <c r="P123" s="36">
        <f t="shared" si="18"/>
        <v>6273080.9350000173</v>
      </c>
    </row>
    <row r="124" spans="1:16" x14ac:dyDescent="0.2">
      <c r="A124" s="18" t="s">
        <v>247</v>
      </c>
      <c r="B124" s="10" t="s">
        <v>266</v>
      </c>
      <c r="C124" s="16">
        <f t="shared" si="19"/>
        <v>25712</v>
      </c>
      <c r="D124" s="15">
        <f t="shared" si="11"/>
        <v>0</v>
      </c>
      <c r="E124" s="25">
        <v>0</v>
      </c>
      <c r="F124" s="29">
        <f t="shared" si="12"/>
        <v>25712</v>
      </c>
      <c r="G124" s="16" t="s">
        <v>267</v>
      </c>
      <c r="H124" s="32">
        <f t="shared" si="13"/>
        <v>1</v>
      </c>
      <c r="I124" s="4"/>
      <c r="J124" s="40" t="str">
        <f t="shared" si="14"/>
        <v/>
      </c>
      <c r="K124" s="40" t="str">
        <f t="shared" si="15"/>
        <v/>
      </c>
      <c r="L124" s="33">
        <f t="shared" si="16"/>
        <v>1034314</v>
      </c>
      <c r="M124" s="34">
        <f t="shared" si="17"/>
        <v>2259304</v>
      </c>
      <c r="O124" s="36"/>
      <c r="P124" s="36">
        <f t="shared" si="18"/>
        <v>6325660.8000000175</v>
      </c>
    </row>
    <row r="125" spans="1:16" x14ac:dyDescent="0.2">
      <c r="A125" s="18" t="s">
        <v>247</v>
      </c>
      <c r="B125" s="10" t="s">
        <v>268</v>
      </c>
      <c r="C125" s="16">
        <f t="shared" si="19"/>
        <v>26851</v>
      </c>
      <c r="D125" s="15">
        <f t="shared" si="11"/>
        <v>0</v>
      </c>
      <c r="E125" s="25">
        <v>0</v>
      </c>
      <c r="F125" s="29">
        <f t="shared" si="12"/>
        <v>26851</v>
      </c>
      <c r="G125" s="16" t="s">
        <v>269</v>
      </c>
      <c r="H125" s="32">
        <f t="shared" si="13"/>
        <v>1</v>
      </c>
      <c r="I125" s="4"/>
      <c r="J125" s="40" t="str">
        <f t="shared" si="14"/>
        <v/>
      </c>
      <c r="K125" s="40">
        <f t="shared" si="15"/>
        <v>10</v>
      </c>
      <c r="L125" s="33">
        <f t="shared" si="16"/>
        <v>1034314</v>
      </c>
      <c r="M125" s="34">
        <f t="shared" si="17"/>
        <v>2286155</v>
      </c>
      <c r="O125" s="36"/>
      <c r="P125" s="36">
        <f t="shared" si="18"/>
        <v>6378240.6650000177</v>
      </c>
    </row>
    <row r="126" spans="1:16" x14ac:dyDescent="0.2">
      <c r="A126" s="18" t="s">
        <v>247</v>
      </c>
      <c r="B126" s="10" t="s">
        <v>270</v>
      </c>
      <c r="C126" s="16">
        <f t="shared" si="19"/>
        <v>16920</v>
      </c>
      <c r="D126" s="15">
        <f t="shared" si="11"/>
        <v>0</v>
      </c>
      <c r="E126" s="25">
        <v>0</v>
      </c>
      <c r="F126" s="29">
        <f t="shared" si="12"/>
        <v>16920</v>
      </c>
      <c r="G126" s="16" t="s">
        <v>271</v>
      </c>
      <c r="H126" s="32">
        <f t="shared" si="13"/>
        <v>1</v>
      </c>
      <c r="I126" s="4"/>
      <c r="J126" s="40" t="str">
        <f t="shared" si="14"/>
        <v/>
      </c>
      <c r="K126" s="40" t="str">
        <f t="shared" si="15"/>
        <v/>
      </c>
      <c r="L126" s="33">
        <f t="shared" si="16"/>
        <v>1034314</v>
      </c>
      <c r="M126" s="34">
        <f t="shared" si="17"/>
        <v>2303075</v>
      </c>
      <c r="O126" s="36"/>
      <c r="P126" s="36">
        <f t="shared" si="18"/>
        <v>6430820.530000018</v>
      </c>
    </row>
    <row r="127" spans="1:16" x14ac:dyDescent="0.2">
      <c r="A127" s="18" t="s">
        <v>247</v>
      </c>
      <c r="B127" s="10" t="s">
        <v>272</v>
      </c>
      <c r="C127" s="16">
        <f t="shared" si="19"/>
        <v>44771</v>
      </c>
      <c r="D127" s="15">
        <f t="shared" si="11"/>
        <v>15749</v>
      </c>
      <c r="E127" s="25" t="s">
        <v>273</v>
      </c>
      <c r="F127" s="29">
        <f t="shared" si="12"/>
        <v>29022</v>
      </c>
      <c r="G127" s="16" t="s">
        <v>274</v>
      </c>
      <c r="H127" s="32">
        <f t="shared" si="13"/>
        <v>0.64823211453842888</v>
      </c>
      <c r="I127" s="4"/>
      <c r="J127" s="40" t="str">
        <f t="shared" si="14"/>
        <v/>
      </c>
      <c r="K127" s="40">
        <f t="shared" si="15"/>
        <v>10</v>
      </c>
      <c r="L127" s="33">
        <f t="shared" si="16"/>
        <v>1050063</v>
      </c>
      <c r="M127" s="34">
        <f t="shared" si="17"/>
        <v>2332097</v>
      </c>
      <c r="O127" s="36"/>
      <c r="P127" s="36">
        <f t="shared" si="18"/>
        <v>6483400.3950000182</v>
      </c>
    </row>
    <row r="128" spans="1:16" x14ac:dyDescent="0.2">
      <c r="A128" s="18" t="s">
        <v>275</v>
      </c>
      <c r="B128" s="10" t="s">
        <v>276</v>
      </c>
      <c r="C128" s="16">
        <f t="shared" si="19"/>
        <v>27850</v>
      </c>
      <c r="D128" s="15">
        <f t="shared" si="11"/>
        <v>0</v>
      </c>
      <c r="E128" s="25">
        <v>0</v>
      </c>
      <c r="F128" s="29">
        <f t="shared" si="12"/>
        <v>27850</v>
      </c>
      <c r="G128" s="16" t="s">
        <v>277</v>
      </c>
      <c r="H128" s="32">
        <f t="shared" si="13"/>
        <v>1</v>
      </c>
      <c r="I128" s="19"/>
      <c r="J128" s="40" t="str">
        <f t="shared" si="14"/>
        <v/>
      </c>
      <c r="K128" s="40" t="str">
        <f t="shared" si="15"/>
        <v/>
      </c>
      <c r="L128" s="33">
        <f t="shared" si="16"/>
        <v>1050063</v>
      </c>
      <c r="M128" s="34">
        <f t="shared" si="17"/>
        <v>2359947</v>
      </c>
      <c r="O128" s="36"/>
      <c r="P128" s="36">
        <f t="shared" si="18"/>
        <v>6535980.2600000184</v>
      </c>
    </row>
    <row r="129" spans="1:16" x14ac:dyDescent="0.2">
      <c r="A129" s="18" t="s">
        <v>275</v>
      </c>
      <c r="B129" s="10" t="s">
        <v>166</v>
      </c>
      <c r="C129" s="16">
        <f t="shared" si="19"/>
        <v>18717</v>
      </c>
      <c r="D129" s="15">
        <f t="shared" si="11"/>
        <v>0</v>
      </c>
      <c r="E129" s="25">
        <v>0</v>
      </c>
      <c r="F129" s="29">
        <f t="shared" si="12"/>
        <v>18717</v>
      </c>
      <c r="G129" s="16" t="s">
        <v>278</v>
      </c>
      <c r="H129" s="32">
        <f t="shared" si="13"/>
        <v>1</v>
      </c>
      <c r="I129" s="4"/>
      <c r="J129" s="40" t="str">
        <f t="shared" si="14"/>
        <v/>
      </c>
      <c r="K129" s="40" t="str">
        <f t="shared" si="15"/>
        <v/>
      </c>
      <c r="L129" s="33">
        <f t="shared" si="16"/>
        <v>1050063</v>
      </c>
      <c r="M129" s="34">
        <f t="shared" si="17"/>
        <v>2378664</v>
      </c>
      <c r="O129" s="36"/>
      <c r="P129" s="36">
        <f t="shared" si="18"/>
        <v>6588560.1250000186</v>
      </c>
    </row>
    <row r="130" spans="1:16" x14ac:dyDescent="0.2">
      <c r="A130" s="18" t="s">
        <v>275</v>
      </c>
      <c r="B130" s="10" t="s">
        <v>279</v>
      </c>
      <c r="C130" s="16">
        <f t="shared" si="19"/>
        <v>22787</v>
      </c>
      <c r="D130" s="15">
        <f t="shared" si="11"/>
        <v>0</v>
      </c>
      <c r="E130" s="25">
        <v>0</v>
      </c>
      <c r="F130" s="29">
        <f t="shared" si="12"/>
        <v>22787</v>
      </c>
      <c r="G130" s="16" t="s">
        <v>280</v>
      </c>
      <c r="H130" s="32">
        <f t="shared" si="13"/>
        <v>1</v>
      </c>
      <c r="I130" s="4"/>
      <c r="J130" s="40" t="str">
        <f t="shared" si="14"/>
        <v/>
      </c>
      <c r="K130" s="40">
        <f t="shared" si="15"/>
        <v>10</v>
      </c>
      <c r="L130" s="33">
        <f t="shared" si="16"/>
        <v>1050063</v>
      </c>
      <c r="M130" s="34">
        <f t="shared" si="17"/>
        <v>2401451</v>
      </c>
      <c r="O130" s="36"/>
      <c r="P130" s="36">
        <f t="shared" si="18"/>
        <v>6641139.9900000188</v>
      </c>
    </row>
    <row r="131" spans="1:16" x14ac:dyDescent="0.2">
      <c r="A131" s="18" t="s">
        <v>275</v>
      </c>
      <c r="B131" s="10" t="s">
        <v>281</v>
      </c>
      <c r="C131" s="16">
        <f t="shared" si="19"/>
        <v>15530</v>
      </c>
      <c r="D131" s="15">
        <f t="shared" si="11"/>
        <v>0</v>
      </c>
      <c r="E131" s="25">
        <v>0</v>
      </c>
      <c r="F131" s="29">
        <f t="shared" si="12"/>
        <v>15530</v>
      </c>
      <c r="G131" s="16" t="s">
        <v>282</v>
      </c>
      <c r="H131" s="32">
        <f t="shared" si="13"/>
        <v>1</v>
      </c>
      <c r="I131" s="4"/>
      <c r="J131" s="40" t="str">
        <f t="shared" si="14"/>
        <v/>
      </c>
      <c r="K131" s="40" t="str">
        <f t="shared" si="15"/>
        <v/>
      </c>
      <c r="L131" s="33">
        <f t="shared" si="16"/>
        <v>1050063</v>
      </c>
      <c r="M131" s="34">
        <f t="shared" si="17"/>
        <v>2416981</v>
      </c>
      <c r="O131" s="36"/>
      <c r="P131" s="36">
        <f t="shared" si="18"/>
        <v>6693719.8550000191</v>
      </c>
    </row>
    <row r="132" spans="1:16" x14ac:dyDescent="0.2">
      <c r="A132" s="18" t="s">
        <v>275</v>
      </c>
      <c r="B132" s="10" t="s">
        <v>283</v>
      </c>
      <c r="C132" s="16">
        <f t="shared" si="19"/>
        <v>38709</v>
      </c>
      <c r="D132" s="15">
        <f t="shared" ref="D132:D195" si="20">E132*1</f>
        <v>14755</v>
      </c>
      <c r="E132" s="25" t="s">
        <v>284</v>
      </c>
      <c r="F132" s="29">
        <f t="shared" ref="F132:F195" si="21">1*G132</f>
        <v>23954</v>
      </c>
      <c r="G132" s="16" t="s">
        <v>285</v>
      </c>
      <c r="H132" s="32">
        <f t="shared" ref="H132:H195" si="22">G132/C132</f>
        <v>0.61882249606034767</v>
      </c>
      <c r="I132" s="4"/>
      <c r="J132" s="40" t="str">
        <f t="shared" si="14"/>
        <v/>
      </c>
      <c r="K132" s="40">
        <f t="shared" si="15"/>
        <v>10</v>
      </c>
      <c r="L132" s="33">
        <f t="shared" si="16"/>
        <v>1064818</v>
      </c>
      <c r="M132" s="34">
        <f t="shared" si="17"/>
        <v>2440935</v>
      </c>
      <c r="O132" s="36"/>
      <c r="P132" s="36">
        <f t="shared" si="18"/>
        <v>6746299.7200000193</v>
      </c>
    </row>
    <row r="133" spans="1:16" x14ac:dyDescent="0.2">
      <c r="A133" s="18" t="s">
        <v>275</v>
      </c>
      <c r="B133" s="10" t="s">
        <v>286</v>
      </c>
      <c r="C133" s="16">
        <f t="shared" si="19"/>
        <v>34025</v>
      </c>
      <c r="D133" s="15">
        <f t="shared" si="20"/>
        <v>7824</v>
      </c>
      <c r="E133" s="25" t="s">
        <v>287</v>
      </c>
      <c r="F133" s="29">
        <f t="shared" si="21"/>
        <v>26201</v>
      </c>
      <c r="G133" s="16" t="s">
        <v>288</v>
      </c>
      <c r="H133" s="32">
        <f t="shared" si="22"/>
        <v>0.77005143277002208</v>
      </c>
      <c r="I133" s="4"/>
      <c r="J133" s="40" t="str">
        <f t="shared" ref="J133:J196" si="23">IF(MOD((L133-$R$7),($R$5*$R$6))&lt;(L133-L132),10,"")</f>
        <v/>
      </c>
      <c r="K133" s="40" t="str">
        <f t="shared" ref="K133:K196" si="24">IF(MOD((M133-$R$8),($R$5*$R$6))&lt;(M133-M132),10,"")</f>
        <v/>
      </c>
      <c r="L133" s="33">
        <f t="shared" si="16"/>
        <v>1072642</v>
      </c>
      <c r="M133" s="34">
        <f t="shared" si="17"/>
        <v>2467136</v>
      </c>
      <c r="O133" s="36"/>
      <c r="P133" s="36">
        <f t="shared" si="18"/>
        <v>6798879.5850000195</v>
      </c>
    </row>
    <row r="134" spans="1:16" x14ac:dyDescent="0.2">
      <c r="A134" s="18" t="s">
        <v>275</v>
      </c>
      <c r="B134" s="10" t="s">
        <v>289</v>
      </c>
      <c r="C134" s="16">
        <f t="shared" si="19"/>
        <v>14175</v>
      </c>
      <c r="D134" s="15">
        <f t="shared" si="20"/>
        <v>0</v>
      </c>
      <c r="E134" s="25">
        <v>0</v>
      </c>
      <c r="F134" s="29">
        <f t="shared" si="21"/>
        <v>14175</v>
      </c>
      <c r="G134" s="16" t="s">
        <v>290</v>
      </c>
      <c r="H134" s="32">
        <f t="shared" si="22"/>
        <v>1</v>
      </c>
      <c r="I134" s="4"/>
      <c r="J134" s="40" t="str">
        <f t="shared" si="23"/>
        <v/>
      </c>
      <c r="K134" s="40" t="str">
        <f t="shared" si="24"/>
        <v/>
      </c>
      <c r="L134" s="33">
        <f t="shared" ref="L134:L197" si="25">L133+D134</f>
        <v>1072642</v>
      </c>
      <c r="M134" s="34">
        <f t="shared" ref="M134:M197" si="26">M133+F134</f>
        <v>2481311</v>
      </c>
      <c r="O134" s="36"/>
      <c r="P134" s="36">
        <f t="shared" ref="P134:P135" si="27">P133+($R$5*$R$6)</f>
        <v>6851459.4500000197</v>
      </c>
    </row>
    <row r="135" spans="1:16" x14ac:dyDescent="0.2">
      <c r="A135" s="18" t="s">
        <v>275</v>
      </c>
      <c r="B135" s="10" t="s">
        <v>291</v>
      </c>
      <c r="C135" s="16">
        <f t="shared" si="19"/>
        <v>38945</v>
      </c>
      <c r="D135" s="15">
        <f t="shared" si="20"/>
        <v>0</v>
      </c>
      <c r="E135" s="25">
        <v>0</v>
      </c>
      <c r="F135" s="29">
        <f t="shared" si="21"/>
        <v>38945</v>
      </c>
      <c r="G135" s="16" t="s">
        <v>292</v>
      </c>
      <c r="H135" s="32">
        <f t="shared" si="22"/>
        <v>1</v>
      </c>
      <c r="I135" s="4"/>
      <c r="J135" s="40" t="str">
        <f t="shared" si="23"/>
        <v/>
      </c>
      <c r="K135" s="40">
        <f t="shared" si="24"/>
        <v>10</v>
      </c>
      <c r="L135" s="33">
        <f t="shared" si="25"/>
        <v>1072642</v>
      </c>
      <c r="M135" s="34">
        <f t="shared" si="26"/>
        <v>2520256</v>
      </c>
      <c r="O135" s="36"/>
      <c r="P135" s="36">
        <f t="shared" si="27"/>
        <v>6904039.31500002</v>
      </c>
    </row>
    <row r="136" spans="1:16" x14ac:dyDescent="0.2">
      <c r="A136" s="18" t="s">
        <v>275</v>
      </c>
      <c r="B136" s="10" t="s">
        <v>293</v>
      </c>
      <c r="C136" s="16">
        <f t="shared" si="19"/>
        <v>25155</v>
      </c>
      <c r="D136" s="15">
        <f t="shared" si="20"/>
        <v>0</v>
      </c>
      <c r="E136" s="25">
        <v>0</v>
      </c>
      <c r="F136" s="29">
        <f t="shared" si="21"/>
        <v>25155</v>
      </c>
      <c r="G136" s="16" t="s">
        <v>294</v>
      </c>
      <c r="H136" s="32">
        <f t="shared" si="22"/>
        <v>1</v>
      </c>
      <c r="I136" s="4"/>
      <c r="J136" s="40" t="str">
        <f t="shared" si="23"/>
        <v/>
      </c>
      <c r="K136" s="40">
        <f t="shared" si="24"/>
        <v>10</v>
      </c>
      <c r="L136" s="33">
        <f t="shared" si="25"/>
        <v>1072642</v>
      </c>
      <c r="M136" s="34">
        <f t="shared" si="26"/>
        <v>2545411</v>
      </c>
      <c r="O136" s="36"/>
      <c r="P136" s="36">
        <f>P135+($R$5*$R$6)</f>
        <v>6956619.1800000202</v>
      </c>
    </row>
    <row r="137" spans="1:16" x14ac:dyDescent="0.2">
      <c r="A137" s="18" t="s">
        <v>275</v>
      </c>
      <c r="B137" s="10" t="s">
        <v>295</v>
      </c>
      <c r="C137" s="16">
        <f t="shared" si="19"/>
        <v>34860</v>
      </c>
      <c r="D137" s="15">
        <f t="shared" si="20"/>
        <v>0</v>
      </c>
      <c r="E137" s="25">
        <v>0</v>
      </c>
      <c r="F137" s="29">
        <f t="shared" si="21"/>
        <v>34860</v>
      </c>
      <c r="G137" s="16" t="s">
        <v>296</v>
      </c>
      <c r="H137" s="32">
        <f t="shared" si="22"/>
        <v>1</v>
      </c>
      <c r="I137" s="4"/>
      <c r="J137" s="40" t="str">
        <f t="shared" si="23"/>
        <v/>
      </c>
      <c r="K137" s="40" t="str">
        <f t="shared" si="24"/>
        <v/>
      </c>
      <c r="L137" s="33">
        <f t="shared" si="25"/>
        <v>1072642</v>
      </c>
      <c r="M137" s="34">
        <f t="shared" si="26"/>
        <v>2580271</v>
      </c>
      <c r="O137" s="36"/>
      <c r="P137" s="36">
        <f t="shared" ref="P137:P148" si="28">P136+($R$5*$R$6)</f>
        <v>7009199.0450000204</v>
      </c>
    </row>
    <row r="138" spans="1:16" x14ac:dyDescent="0.2">
      <c r="A138" s="18" t="s">
        <v>275</v>
      </c>
      <c r="B138" s="10" t="s">
        <v>297</v>
      </c>
      <c r="C138" s="16">
        <f t="shared" si="19"/>
        <v>34909</v>
      </c>
      <c r="D138" s="15">
        <f t="shared" si="20"/>
        <v>3461</v>
      </c>
      <c r="E138" s="25" t="s">
        <v>298</v>
      </c>
      <c r="F138" s="29">
        <f t="shared" si="21"/>
        <v>31448</v>
      </c>
      <c r="G138" s="16" t="s">
        <v>299</v>
      </c>
      <c r="H138" s="32">
        <f t="shared" si="22"/>
        <v>0.90085651264716837</v>
      </c>
      <c r="I138" s="4"/>
      <c r="J138" s="40" t="str">
        <f t="shared" si="23"/>
        <v/>
      </c>
      <c r="K138" s="40">
        <f t="shared" si="24"/>
        <v>10</v>
      </c>
      <c r="L138" s="33">
        <f t="shared" si="25"/>
        <v>1076103</v>
      </c>
      <c r="M138" s="34">
        <f t="shared" si="26"/>
        <v>2611719</v>
      </c>
      <c r="O138" s="36"/>
      <c r="P138" s="36">
        <f t="shared" si="28"/>
        <v>7061778.9100000206</v>
      </c>
    </row>
    <row r="139" spans="1:16" x14ac:dyDescent="0.2">
      <c r="A139" s="18" t="s">
        <v>275</v>
      </c>
      <c r="B139" s="10" t="s">
        <v>300</v>
      </c>
      <c r="C139" s="16">
        <f t="shared" si="19"/>
        <v>34839</v>
      </c>
      <c r="D139" s="15">
        <f t="shared" si="20"/>
        <v>12995</v>
      </c>
      <c r="E139" s="25" t="s">
        <v>301</v>
      </c>
      <c r="F139" s="29">
        <f t="shared" si="21"/>
        <v>21844</v>
      </c>
      <c r="G139" s="16" t="s">
        <v>302</v>
      </c>
      <c r="H139" s="32">
        <f t="shared" si="22"/>
        <v>0.62699847871638104</v>
      </c>
      <c r="I139" s="4"/>
      <c r="J139" s="40">
        <f t="shared" si="23"/>
        <v>10</v>
      </c>
      <c r="K139" s="40" t="str">
        <f t="shared" si="24"/>
        <v/>
      </c>
      <c r="L139" s="33">
        <f t="shared" si="25"/>
        <v>1089098</v>
      </c>
      <c r="M139" s="34">
        <f t="shared" si="26"/>
        <v>2633563</v>
      </c>
      <c r="O139" s="36"/>
      <c r="P139" s="36">
        <f t="shared" si="28"/>
        <v>7114358.7750000209</v>
      </c>
    </row>
    <row r="140" spans="1:16" x14ac:dyDescent="0.2">
      <c r="A140" s="18" t="s">
        <v>303</v>
      </c>
      <c r="B140" s="10" t="s">
        <v>304</v>
      </c>
      <c r="C140" s="16">
        <f t="shared" si="19"/>
        <v>31960</v>
      </c>
      <c r="D140" s="15">
        <f t="shared" si="20"/>
        <v>12325</v>
      </c>
      <c r="E140" s="25" t="s">
        <v>305</v>
      </c>
      <c r="F140" s="29">
        <f t="shared" si="21"/>
        <v>19635</v>
      </c>
      <c r="G140" s="16" t="s">
        <v>306</v>
      </c>
      <c r="H140" s="32">
        <f t="shared" si="22"/>
        <v>0.61436170212765961</v>
      </c>
      <c r="I140" s="4"/>
      <c r="J140" s="40" t="str">
        <f t="shared" si="23"/>
        <v/>
      </c>
      <c r="K140" s="40">
        <f t="shared" si="24"/>
        <v>10</v>
      </c>
      <c r="L140" s="33">
        <f t="shared" si="25"/>
        <v>1101423</v>
      </c>
      <c r="M140" s="34">
        <f t="shared" si="26"/>
        <v>2653198</v>
      </c>
      <c r="O140" s="36"/>
      <c r="P140" s="36">
        <f t="shared" si="28"/>
        <v>7166938.6400000211</v>
      </c>
    </row>
    <row r="141" spans="1:16" x14ac:dyDescent="0.2">
      <c r="A141" s="18" t="s">
        <v>303</v>
      </c>
      <c r="B141" s="10" t="s">
        <v>307</v>
      </c>
      <c r="C141" s="16">
        <f t="shared" si="19"/>
        <v>19904</v>
      </c>
      <c r="D141" s="15">
        <f t="shared" si="20"/>
        <v>0</v>
      </c>
      <c r="E141" s="25">
        <v>0</v>
      </c>
      <c r="F141" s="29">
        <f t="shared" si="21"/>
        <v>19904</v>
      </c>
      <c r="G141" s="16" t="s">
        <v>308</v>
      </c>
      <c r="H141" s="32">
        <f t="shared" si="22"/>
        <v>1</v>
      </c>
      <c r="I141" s="4"/>
      <c r="J141" s="40" t="str">
        <f t="shared" si="23"/>
        <v/>
      </c>
      <c r="K141" s="40" t="str">
        <f t="shared" si="24"/>
        <v/>
      </c>
      <c r="L141" s="33">
        <f t="shared" si="25"/>
        <v>1101423</v>
      </c>
      <c r="M141" s="34">
        <f t="shared" si="26"/>
        <v>2673102</v>
      </c>
      <c r="O141" s="36"/>
      <c r="P141" s="36">
        <f t="shared" si="28"/>
        <v>7219518.5050000213</v>
      </c>
    </row>
    <row r="142" spans="1:16" x14ac:dyDescent="0.2">
      <c r="A142" s="18" t="s">
        <v>303</v>
      </c>
      <c r="B142" s="10" t="s">
        <v>309</v>
      </c>
      <c r="C142" s="16">
        <f t="shared" si="19"/>
        <v>20330</v>
      </c>
      <c r="D142" s="15">
        <f t="shared" si="20"/>
        <v>0</v>
      </c>
      <c r="E142" s="25">
        <v>0</v>
      </c>
      <c r="F142" s="29">
        <f t="shared" si="21"/>
        <v>20330</v>
      </c>
      <c r="G142" s="16" t="s">
        <v>310</v>
      </c>
      <c r="H142" s="32">
        <f t="shared" si="22"/>
        <v>1</v>
      </c>
      <c r="I142" s="4"/>
      <c r="J142" s="40" t="str">
        <f t="shared" si="23"/>
        <v/>
      </c>
      <c r="K142" s="40" t="str">
        <f t="shared" si="24"/>
        <v/>
      </c>
      <c r="L142" s="33">
        <f t="shared" si="25"/>
        <v>1101423</v>
      </c>
      <c r="M142" s="34">
        <f t="shared" si="26"/>
        <v>2693432</v>
      </c>
      <c r="O142" s="36"/>
      <c r="P142" s="36">
        <f t="shared" si="28"/>
        <v>7272098.3700000215</v>
      </c>
    </row>
    <row r="143" spans="1:16" x14ac:dyDescent="0.2">
      <c r="A143" s="18" t="s">
        <v>303</v>
      </c>
      <c r="B143" s="10" t="s">
        <v>311</v>
      </c>
      <c r="C143" s="16">
        <f t="shared" si="19"/>
        <v>24859</v>
      </c>
      <c r="D143" s="15">
        <f t="shared" si="20"/>
        <v>0</v>
      </c>
      <c r="E143" s="25">
        <v>0</v>
      </c>
      <c r="F143" s="29">
        <f t="shared" si="21"/>
        <v>24859</v>
      </c>
      <c r="G143" s="16" t="s">
        <v>312</v>
      </c>
      <c r="H143" s="32">
        <f t="shared" si="22"/>
        <v>1</v>
      </c>
      <c r="I143" s="4"/>
      <c r="J143" s="40" t="str">
        <f t="shared" si="23"/>
        <v/>
      </c>
      <c r="K143" s="40">
        <f t="shared" si="24"/>
        <v>10</v>
      </c>
      <c r="L143" s="33">
        <f t="shared" si="25"/>
        <v>1101423</v>
      </c>
      <c r="M143" s="34">
        <f t="shared" si="26"/>
        <v>2718291</v>
      </c>
      <c r="O143" s="36"/>
      <c r="P143" s="36">
        <f t="shared" si="28"/>
        <v>7324678.2350000218</v>
      </c>
    </row>
    <row r="144" spans="1:16" x14ac:dyDescent="0.2">
      <c r="A144" s="18" t="s">
        <v>303</v>
      </c>
      <c r="B144" s="10" t="s">
        <v>313</v>
      </c>
      <c r="C144" s="16">
        <f t="shared" si="19"/>
        <v>18485</v>
      </c>
      <c r="D144" s="15">
        <f t="shared" si="20"/>
        <v>0</v>
      </c>
      <c r="E144" s="25">
        <v>0</v>
      </c>
      <c r="F144" s="29">
        <f t="shared" si="21"/>
        <v>18485</v>
      </c>
      <c r="G144" s="16" t="s">
        <v>314</v>
      </c>
      <c r="H144" s="32">
        <f t="shared" si="22"/>
        <v>1</v>
      </c>
      <c r="I144" s="4"/>
      <c r="J144" s="40" t="str">
        <f t="shared" si="23"/>
        <v/>
      </c>
      <c r="K144" s="40" t="str">
        <f t="shared" si="24"/>
        <v/>
      </c>
      <c r="L144" s="33">
        <f t="shared" si="25"/>
        <v>1101423</v>
      </c>
      <c r="M144" s="34">
        <f t="shared" si="26"/>
        <v>2736776</v>
      </c>
      <c r="O144" s="36"/>
      <c r="P144" s="36">
        <f t="shared" si="28"/>
        <v>7377258.100000022</v>
      </c>
    </row>
    <row r="145" spans="1:16" x14ac:dyDescent="0.2">
      <c r="A145" s="18" t="s">
        <v>303</v>
      </c>
      <c r="B145" s="10" t="s">
        <v>315</v>
      </c>
      <c r="C145" s="16">
        <f t="shared" si="19"/>
        <v>21530</v>
      </c>
      <c r="D145" s="15">
        <f t="shared" si="20"/>
        <v>0</v>
      </c>
      <c r="E145" s="25">
        <v>0</v>
      </c>
      <c r="F145" s="29">
        <f t="shared" si="21"/>
        <v>21530</v>
      </c>
      <c r="G145" s="16" t="s">
        <v>316</v>
      </c>
      <c r="H145" s="32">
        <f t="shared" si="22"/>
        <v>1</v>
      </c>
      <c r="I145" s="4"/>
      <c r="J145" s="40" t="str">
        <f t="shared" si="23"/>
        <v/>
      </c>
      <c r="K145" s="40">
        <f t="shared" si="24"/>
        <v>10</v>
      </c>
      <c r="L145" s="33">
        <f t="shared" si="25"/>
        <v>1101423</v>
      </c>
      <c r="M145" s="34">
        <f t="shared" si="26"/>
        <v>2758306</v>
      </c>
      <c r="O145" s="36"/>
      <c r="P145" s="36">
        <f t="shared" si="28"/>
        <v>7429837.9650000222</v>
      </c>
    </row>
    <row r="146" spans="1:16" x14ac:dyDescent="0.2">
      <c r="A146" s="18" t="s">
        <v>303</v>
      </c>
      <c r="B146" s="10" t="s">
        <v>317</v>
      </c>
      <c r="C146" s="16">
        <f t="shared" si="19"/>
        <v>26042</v>
      </c>
      <c r="D146" s="15">
        <f t="shared" si="20"/>
        <v>0</v>
      </c>
      <c r="E146" s="25">
        <v>0</v>
      </c>
      <c r="F146" s="29">
        <f t="shared" si="21"/>
        <v>26042</v>
      </c>
      <c r="G146" s="16" t="s">
        <v>318</v>
      </c>
      <c r="H146" s="32">
        <f t="shared" si="22"/>
        <v>1</v>
      </c>
      <c r="I146" s="4"/>
      <c r="J146" s="40" t="str">
        <f t="shared" si="23"/>
        <v/>
      </c>
      <c r="K146" s="40" t="str">
        <f t="shared" si="24"/>
        <v/>
      </c>
      <c r="L146" s="33">
        <f t="shared" si="25"/>
        <v>1101423</v>
      </c>
      <c r="M146" s="34">
        <f t="shared" si="26"/>
        <v>2784348</v>
      </c>
      <c r="O146" s="36"/>
      <c r="P146" s="36">
        <f t="shared" si="28"/>
        <v>7482417.8300000224</v>
      </c>
    </row>
    <row r="147" spans="1:16" x14ac:dyDescent="0.2">
      <c r="A147" s="18" t="s">
        <v>303</v>
      </c>
      <c r="B147" s="10" t="s">
        <v>319</v>
      </c>
      <c r="C147" s="16">
        <f t="shared" si="19"/>
        <v>23084</v>
      </c>
      <c r="D147" s="15">
        <f t="shared" si="20"/>
        <v>0</v>
      </c>
      <c r="E147" s="25">
        <v>0</v>
      </c>
      <c r="F147" s="29">
        <f t="shared" si="21"/>
        <v>23084</v>
      </c>
      <c r="G147" s="16" t="s">
        <v>320</v>
      </c>
      <c r="H147" s="32">
        <f t="shared" si="22"/>
        <v>1</v>
      </c>
      <c r="I147" s="4"/>
      <c r="J147" s="40" t="str">
        <f t="shared" si="23"/>
        <v/>
      </c>
      <c r="K147" s="40">
        <f t="shared" si="24"/>
        <v>10</v>
      </c>
      <c r="L147" s="33">
        <f t="shared" si="25"/>
        <v>1101423</v>
      </c>
      <c r="M147" s="34">
        <f t="shared" si="26"/>
        <v>2807432</v>
      </c>
      <c r="O147" s="36"/>
      <c r="P147" s="36">
        <f t="shared" si="28"/>
        <v>7534997.6950000226</v>
      </c>
    </row>
    <row r="148" spans="1:16" x14ac:dyDescent="0.2">
      <c r="A148" s="18" t="s">
        <v>303</v>
      </c>
      <c r="B148" s="10" t="s">
        <v>321</v>
      </c>
      <c r="C148" s="16">
        <f t="shared" si="19"/>
        <v>33019</v>
      </c>
      <c r="D148" s="15">
        <f t="shared" si="20"/>
        <v>10431</v>
      </c>
      <c r="E148" s="25" t="s">
        <v>322</v>
      </c>
      <c r="F148" s="29">
        <f t="shared" si="21"/>
        <v>22588</v>
      </c>
      <c r="G148" s="16" t="s">
        <v>323</v>
      </c>
      <c r="H148" s="32">
        <f t="shared" si="22"/>
        <v>0.68409097792180262</v>
      </c>
      <c r="I148" s="4"/>
      <c r="J148" s="40" t="str">
        <f t="shared" si="23"/>
        <v/>
      </c>
      <c r="K148" s="40" t="str">
        <f t="shared" si="24"/>
        <v/>
      </c>
      <c r="L148" s="33">
        <f t="shared" si="25"/>
        <v>1111854</v>
      </c>
      <c r="M148" s="34">
        <f t="shared" si="26"/>
        <v>2830020</v>
      </c>
      <c r="O148" s="36"/>
      <c r="P148" s="36">
        <f t="shared" si="28"/>
        <v>7587577.5600000229</v>
      </c>
    </row>
    <row r="149" spans="1:16" x14ac:dyDescent="0.2">
      <c r="A149" s="18" t="s">
        <v>303</v>
      </c>
      <c r="B149" s="10" t="s">
        <v>324</v>
      </c>
      <c r="C149" s="16">
        <f t="shared" si="19"/>
        <v>32717</v>
      </c>
      <c r="D149" s="15">
        <f t="shared" si="20"/>
        <v>0</v>
      </c>
      <c r="E149" s="25">
        <v>0</v>
      </c>
      <c r="F149" s="29">
        <f t="shared" si="21"/>
        <v>32717</v>
      </c>
      <c r="G149" s="16" t="s">
        <v>325</v>
      </c>
      <c r="H149" s="32">
        <f t="shared" si="22"/>
        <v>1</v>
      </c>
      <c r="I149" s="4"/>
      <c r="J149" s="40" t="str">
        <f t="shared" si="23"/>
        <v/>
      </c>
      <c r="K149" s="40">
        <f t="shared" si="24"/>
        <v>10</v>
      </c>
      <c r="L149" s="33">
        <f t="shared" si="25"/>
        <v>1111854</v>
      </c>
      <c r="M149" s="34">
        <f t="shared" si="26"/>
        <v>2862737</v>
      </c>
      <c r="O149" s="36"/>
      <c r="P149" s="36">
        <f t="shared" ref="P149:P171" si="29">P148+($R$5*$R$6)</f>
        <v>7640157.4250000231</v>
      </c>
    </row>
    <row r="150" spans="1:16" x14ac:dyDescent="0.2">
      <c r="A150" s="18" t="s">
        <v>303</v>
      </c>
      <c r="B150" s="10" t="s">
        <v>326</v>
      </c>
      <c r="C150" s="16">
        <f t="shared" si="19"/>
        <v>17508</v>
      </c>
      <c r="D150" s="15">
        <f t="shared" si="20"/>
        <v>0</v>
      </c>
      <c r="E150" s="25">
        <v>0</v>
      </c>
      <c r="F150" s="29">
        <f t="shared" si="21"/>
        <v>17508</v>
      </c>
      <c r="G150" s="16" t="s">
        <v>327</v>
      </c>
      <c r="H150" s="32">
        <f t="shared" si="22"/>
        <v>1</v>
      </c>
      <c r="I150" s="4"/>
      <c r="J150" s="40" t="str">
        <f t="shared" si="23"/>
        <v/>
      </c>
      <c r="K150" s="40" t="str">
        <f t="shared" si="24"/>
        <v/>
      </c>
      <c r="L150" s="33">
        <f t="shared" si="25"/>
        <v>1111854</v>
      </c>
      <c r="M150" s="34">
        <f t="shared" si="26"/>
        <v>2880245</v>
      </c>
      <c r="O150" s="36"/>
      <c r="P150" s="36">
        <f t="shared" si="29"/>
        <v>7692737.2900000233</v>
      </c>
    </row>
    <row r="151" spans="1:16" x14ac:dyDescent="0.2">
      <c r="A151" s="18" t="s">
        <v>303</v>
      </c>
      <c r="B151" s="10" t="s">
        <v>328</v>
      </c>
      <c r="C151" s="16">
        <f t="shared" si="19"/>
        <v>37802</v>
      </c>
      <c r="D151" s="15">
        <f t="shared" si="20"/>
        <v>0</v>
      </c>
      <c r="E151" s="25">
        <v>0</v>
      </c>
      <c r="F151" s="29">
        <f t="shared" si="21"/>
        <v>37802</v>
      </c>
      <c r="G151" s="16" t="s">
        <v>329</v>
      </c>
      <c r="H151" s="32">
        <f t="shared" si="22"/>
        <v>1</v>
      </c>
      <c r="I151" s="4"/>
      <c r="J151" s="40" t="str">
        <f t="shared" si="23"/>
        <v/>
      </c>
      <c r="K151" s="40">
        <f t="shared" si="24"/>
        <v>10</v>
      </c>
      <c r="L151" s="33">
        <f t="shared" si="25"/>
        <v>1111854</v>
      </c>
      <c r="M151" s="34">
        <f t="shared" si="26"/>
        <v>2918047</v>
      </c>
      <c r="O151" s="36"/>
      <c r="P151" s="36">
        <f t="shared" si="29"/>
        <v>7745317.1550000235</v>
      </c>
    </row>
    <row r="152" spans="1:16" x14ac:dyDescent="0.2">
      <c r="A152" s="18" t="s">
        <v>303</v>
      </c>
      <c r="B152" s="10" t="s">
        <v>330</v>
      </c>
      <c r="C152" s="16">
        <f t="shared" si="19"/>
        <v>24568</v>
      </c>
      <c r="D152" s="15">
        <f t="shared" si="20"/>
        <v>0</v>
      </c>
      <c r="E152" s="25">
        <v>0</v>
      </c>
      <c r="F152" s="29">
        <f t="shared" si="21"/>
        <v>24568</v>
      </c>
      <c r="G152" s="16" t="s">
        <v>331</v>
      </c>
      <c r="H152" s="32">
        <f t="shared" si="22"/>
        <v>1</v>
      </c>
      <c r="I152" s="4"/>
      <c r="J152" s="40" t="str">
        <f t="shared" si="23"/>
        <v/>
      </c>
      <c r="K152" s="40" t="str">
        <f t="shared" si="24"/>
        <v/>
      </c>
      <c r="L152" s="33">
        <f t="shared" si="25"/>
        <v>1111854</v>
      </c>
      <c r="M152" s="34">
        <f t="shared" si="26"/>
        <v>2942615</v>
      </c>
      <c r="O152" s="36"/>
      <c r="P152" s="36">
        <f t="shared" si="29"/>
        <v>7797897.0200000238</v>
      </c>
    </row>
    <row r="153" spans="1:16" x14ac:dyDescent="0.2">
      <c r="A153" s="18" t="s">
        <v>332</v>
      </c>
      <c r="B153" s="10" t="s">
        <v>333</v>
      </c>
      <c r="C153" s="16">
        <f t="shared" si="19"/>
        <v>24166</v>
      </c>
      <c r="D153" s="15">
        <f t="shared" si="20"/>
        <v>0</v>
      </c>
      <c r="E153" s="25">
        <v>0</v>
      </c>
      <c r="F153" s="29">
        <f t="shared" si="21"/>
        <v>24166</v>
      </c>
      <c r="G153" s="16" t="s">
        <v>334</v>
      </c>
      <c r="H153" s="32">
        <f t="shared" si="22"/>
        <v>1</v>
      </c>
      <c r="I153" s="4"/>
      <c r="J153" s="40" t="str">
        <f t="shared" si="23"/>
        <v/>
      </c>
      <c r="K153" s="40">
        <f t="shared" si="24"/>
        <v>10</v>
      </c>
      <c r="L153" s="33">
        <f t="shared" si="25"/>
        <v>1111854</v>
      </c>
      <c r="M153" s="34">
        <f t="shared" si="26"/>
        <v>2966781</v>
      </c>
      <c r="O153" s="36"/>
      <c r="P153" s="36">
        <f t="shared" si="29"/>
        <v>7850476.885000024</v>
      </c>
    </row>
    <row r="154" spans="1:16" x14ac:dyDescent="0.2">
      <c r="A154" s="18" t="s">
        <v>332</v>
      </c>
      <c r="B154" s="10" t="s">
        <v>335</v>
      </c>
      <c r="C154" s="16">
        <f t="shared" si="19"/>
        <v>23166</v>
      </c>
      <c r="D154" s="15">
        <f t="shared" si="20"/>
        <v>2818</v>
      </c>
      <c r="E154" s="25" t="s">
        <v>336</v>
      </c>
      <c r="F154" s="29">
        <f t="shared" si="21"/>
        <v>20348</v>
      </c>
      <c r="G154" s="16" t="s">
        <v>337</v>
      </c>
      <c r="H154" s="32">
        <f t="shared" si="22"/>
        <v>0.87835621168954503</v>
      </c>
      <c r="I154" s="4"/>
      <c r="J154" s="40" t="str">
        <f t="shared" si="23"/>
        <v/>
      </c>
      <c r="K154" s="40" t="str">
        <f t="shared" si="24"/>
        <v/>
      </c>
      <c r="L154" s="33">
        <f t="shared" si="25"/>
        <v>1114672</v>
      </c>
      <c r="M154" s="34">
        <f t="shared" si="26"/>
        <v>2987129</v>
      </c>
      <c r="O154" s="36"/>
      <c r="P154" s="36">
        <f t="shared" si="29"/>
        <v>7903056.7500000242</v>
      </c>
    </row>
    <row r="155" spans="1:16" x14ac:dyDescent="0.2">
      <c r="A155" s="18" t="s">
        <v>332</v>
      </c>
      <c r="B155" s="10" t="s">
        <v>338</v>
      </c>
      <c r="C155" s="16">
        <f t="shared" si="19"/>
        <v>24486</v>
      </c>
      <c r="D155" s="15">
        <f t="shared" si="20"/>
        <v>0</v>
      </c>
      <c r="E155" s="25">
        <v>0</v>
      </c>
      <c r="F155" s="29">
        <f t="shared" si="21"/>
        <v>24486</v>
      </c>
      <c r="G155" s="16" t="s">
        <v>339</v>
      </c>
      <c r="H155" s="32">
        <f t="shared" si="22"/>
        <v>1</v>
      </c>
      <c r="I155" s="4"/>
      <c r="J155" s="40" t="str">
        <f t="shared" si="23"/>
        <v/>
      </c>
      <c r="K155" s="40" t="str">
        <f t="shared" si="24"/>
        <v/>
      </c>
      <c r="L155" s="33">
        <f t="shared" si="25"/>
        <v>1114672</v>
      </c>
      <c r="M155" s="34">
        <f t="shared" si="26"/>
        <v>3011615</v>
      </c>
      <c r="O155" s="36"/>
      <c r="P155" s="36">
        <f t="shared" si="29"/>
        <v>7955636.6150000244</v>
      </c>
    </row>
    <row r="156" spans="1:16" x14ac:dyDescent="0.2">
      <c r="A156" s="18" t="s">
        <v>332</v>
      </c>
      <c r="B156" s="10" t="s">
        <v>340</v>
      </c>
      <c r="C156" s="16">
        <f t="shared" si="19"/>
        <v>32961</v>
      </c>
      <c r="D156" s="15">
        <f t="shared" si="20"/>
        <v>4216</v>
      </c>
      <c r="E156" s="25" t="s">
        <v>341</v>
      </c>
      <c r="F156" s="29">
        <f t="shared" si="21"/>
        <v>28745</v>
      </c>
      <c r="G156" s="16" t="s">
        <v>342</v>
      </c>
      <c r="H156" s="32">
        <f t="shared" si="22"/>
        <v>0.87209125936713083</v>
      </c>
      <c r="I156" s="4"/>
      <c r="J156" s="40" t="str">
        <f t="shared" si="23"/>
        <v/>
      </c>
      <c r="K156" s="40">
        <f t="shared" si="24"/>
        <v>10</v>
      </c>
      <c r="L156" s="33">
        <f t="shared" si="25"/>
        <v>1118888</v>
      </c>
      <c r="M156" s="34">
        <f t="shared" si="26"/>
        <v>3040360</v>
      </c>
      <c r="O156" s="36"/>
      <c r="P156" s="36">
        <f t="shared" si="29"/>
        <v>8008216.4800000247</v>
      </c>
    </row>
    <row r="157" spans="1:16" x14ac:dyDescent="0.2">
      <c r="A157" s="18" t="s">
        <v>332</v>
      </c>
      <c r="B157" s="10" t="s">
        <v>343</v>
      </c>
      <c r="C157" s="16">
        <f t="shared" si="19"/>
        <v>16098</v>
      </c>
      <c r="D157" s="15">
        <f t="shared" si="20"/>
        <v>0</v>
      </c>
      <c r="E157" s="25">
        <v>0</v>
      </c>
      <c r="F157" s="29">
        <f t="shared" si="21"/>
        <v>16098</v>
      </c>
      <c r="G157" s="16" t="s">
        <v>344</v>
      </c>
      <c r="H157" s="32">
        <f t="shared" si="22"/>
        <v>1</v>
      </c>
      <c r="I157" s="4"/>
      <c r="J157" s="40" t="str">
        <f t="shared" si="23"/>
        <v/>
      </c>
      <c r="K157" s="40" t="str">
        <f t="shared" si="24"/>
        <v/>
      </c>
      <c r="L157" s="33">
        <f t="shared" si="25"/>
        <v>1118888</v>
      </c>
      <c r="M157" s="34">
        <f t="shared" si="26"/>
        <v>3056458</v>
      </c>
      <c r="O157" s="36"/>
      <c r="P157" s="36">
        <f t="shared" si="29"/>
        <v>8060796.3450000249</v>
      </c>
    </row>
    <row r="158" spans="1:16" x14ac:dyDescent="0.2">
      <c r="A158" s="18" t="s">
        <v>332</v>
      </c>
      <c r="B158" s="10" t="s">
        <v>175</v>
      </c>
      <c r="C158" s="16">
        <f t="shared" si="19"/>
        <v>33440</v>
      </c>
      <c r="D158" s="15">
        <f t="shared" si="20"/>
        <v>0</v>
      </c>
      <c r="E158" s="25">
        <v>0</v>
      </c>
      <c r="F158" s="29">
        <f t="shared" si="21"/>
        <v>33440</v>
      </c>
      <c r="G158" s="16" t="s">
        <v>345</v>
      </c>
      <c r="H158" s="32">
        <f t="shared" si="22"/>
        <v>1</v>
      </c>
      <c r="I158" s="4"/>
      <c r="J158" s="40" t="str">
        <f t="shared" si="23"/>
        <v/>
      </c>
      <c r="K158" s="40">
        <f t="shared" si="24"/>
        <v>10</v>
      </c>
      <c r="L158" s="33">
        <f t="shared" si="25"/>
        <v>1118888</v>
      </c>
      <c r="M158" s="34">
        <f t="shared" si="26"/>
        <v>3089898</v>
      </c>
      <c r="O158" s="36"/>
      <c r="P158" s="36">
        <f t="shared" si="29"/>
        <v>8113376.2100000251</v>
      </c>
    </row>
    <row r="159" spans="1:16" x14ac:dyDescent="0.2">
      <c r="A159" s="18" t="s">
        <v>332</v>
      </c>
      <c r="B159" s="10" t="s">
        <v>346</v>
      </c>
      <c r="C159" s="16">
        <f t="shared" si="19"/>
        <v>18478</v>
      </c>
      <c r="D159" s="15">
        <f t="shared" si="20"/>
        <v>0</v>
      </c>
      <c r="E159" s="25">
        <v>0</v>
      </c>
      <c r="F159" s="29">
        <f t="shared" si="21"/>
        <v>18478</v>
      </c>
      <c r="G159" s="16" t="s">
        <v>347</v>
      </c>
      <c r="H159" s="32">
        <f t="shared" si="22"/>
        <v>1</v>
      </c>
      <c r="I159" s="4"/>
      <c r="J159" s="40" t="str">
        <f t="shared" si="23"/>
        <v/>
      </c>
      <c r="K159" s="40" t="str">
        <f t="shared" si="24"/>
        <v/>
      </c>
      <c r="L159" s="33">
        <f t="shared" si="25"/>
        <v>1118888</v>
      </c>
      <c r="M159" s="34">
        <f t="shared" si="26"/>
        <v>3108376</v>
      </c>
      <c r="O159" s="36"/>
      <c r="P159" s="36">
        <f t="shared" si="29"/>
        <v>8165956.0750000253</v>
      </c>
    </row>
    <row r="160" spans="1:16" x14ac:dyDescent="0.2">
      <c r="A160" s="18" t="s">
        <v>332</v>
      </c>
      <c r="B160" s="10" t="s">
        <v>348</v>
      </c>
      <c r="C160" s="16">
        <f t="shared" si="19"/>
        <v>22805</v>
      </c>
      <c r="D160" s="15">
        <f t="shared" si="20"/>
        <v>0</v>
      </c>
      <c r="E160" s="25">
        <v>0</v>
      </c>
      <c r="F160" s="29">
        <f t="shared" si="21"/>
        <v>22805</v>
      </c>
      <c r="G160" s="16" t="s">
        <v>349</v>
      </c>
      <c r="H160" s="32">
        <f t="shared" si="22"/>
        <v>1</v>
      </c>
      <c r="I160" s="4"/>
      <c r="J160" s="40" t="str">
        <f t="shared" si="23"/>
        <v/>
      </c>
      <c r="K160" s="40">
        <f t="shared" si="24"/>
        <v>10</v>
      </c>
      <c r="L160" s="33">
        <f t="shared" si="25"/>
        <v>1118888</v>
      </c>
      <c r="M160" s="34">
        <f t="shared" si="26"/>
        <v>3131181</v>
      </c>
      <c r="O160" s="36"/>
      <c r="P160" s="36">
        <f t="shared" si="29"/>
        <v>8218535.9400000256</v>
      </c>
    </row>
    <row r="161" spans="1:16" x14ac:dyDescent="0.2">
      <c r="A161" s="18" t="s">
        <v>332</v>
      </c>
      <c r="B161" s="10" t="s">
        <v>350</v>
      </c>
      <c r="C161" s="16">
        <f t="shared" si="19"/>
        <v>24038</v>
      </c>
      <c r="D161" s="15">
        <f t="shared" si="20"/>
        <v>0</v>
      </c>
      <c r="E161" s="25">
        <v>0</v>
      </c>
      <c r="F161" s="29">
        <f t="shared" si="21"/>
        <v>24038</v>
      </c>
      <c r="G161" s="16" t="s">
        <v>351</v>
      </c>
      <c r="H161" s="32">
        <f t="shared" si="22"/>
        <v>1</v>
      </c>
      <c r="I161" s="4"/>
      <c r="J161" s="40" t="str">
        <f t="shared" si="23"/>
        <v/>
      </c>
      <c r="K161" s="40" t="str">
        <f t="shared" si="24"/>
        <v/>
      </c>
      <c r="L161" s="33">
        <f t="shared" si="25"/>
        <v>1118888</v>
      </c>
      <c r="M161" s="34">
        <f t="shared" si="26"/>
        <v>3155219</v>
      </c>
      <c r="O161" s="36"/>
      <c r="P161" s="36">
        <f t="shared" si="29"/>
        <v>8271115.8050000258</v>
      </c>
    </row>
    <row r="162" spans="1:16" x14ac:dyDescent="0.2">
      <c r="A162" s="18" t="s">
        <v>332</v>
      </c>
      <c r="B162" s="10" t="s">
        <v>352</v>
      </c>
      <c r="C162" s="16">
        <f t="shared" si="19"/>
        <v>25822</v>
      </c>
      <c r="D162" s="15">
        <f t="shared" si="20"/>
        <v>0</v>
      </c>
      <c r="E162" s="25">
        <v>0</v>
      </c>
      <c r="F162" s="29">
        <f t="shared" si="21"/>
        <v>25822</v>
      </c>
      <c r="G162" s="16" t="s">
        <v>353</v>
      </c>
      <c r="H162" s="32">
        <f t="shared" si="22"/>
        <v>1</v>
      </c>
      <c r="I162" s="4"/>
      <c r="J162" s="40" t="str">
        <f t="shared" si="23"/>
        <v/>
      </c>
      <c r="K162" s="40">
        <f t="shared" si="24"/>
        <v>10</v>
      </c>
      <c r="L162" s="33">
        <f t="shared" si="25"/>
        <v>1118888</v>
      </c>
      <c r="M162" s="34">
        <f t="shared" si="26"/>
        <v>3181041</v>
      </c>
      <c r="O162" s="36"/>
      <c r="P162" s="36">
        <f t="shared" si="29"/>
        <v>8323695.670000026</v>
      </c>
    </row>
    <row r="163" spans="1:16" x14ac:dyDescent="0.2">
      <c r="A163" s="18" t="s">
        <v>332</v>
      </c>
      <c r="B163" s="10" t="s">
        <v>354</v>
      </c>
      <c r="C163" s="16">
        <f t="shared" si="19"/>
        <v>28971</v>
      </c>
      <c r="D163" s="15">
        <f t="shared" si="20"/>
        <v>0</v>
      </c>
      <c r="E163" s="25">
        <v>0</v>
      </c>
      <c r="F163" s="29">
        <f t="shared" si="21"/>
        <v>28971</v>
      </c>
      <c r="G163" s="16" t="s">
        <v>355</v>
      </c>
      <c r="H163" s="32">
        <f t="shared" si="22"/>
        <v>1</v>
      </c>
      <c r="I163" s="4"/>
      <c r="J163" s="40" t="str">
        <f t="shared" si="23"/>
        <v/>
      </c>
      <c r="K163" s="40" t="str">
        <f t="shared" si="24"/>
        <v/>
      </c>
      <c r="L163" s="33">
        <f t="shared" si="25"/>
        <v>1118888</v>
      </c>
      <c r="M163" s="34">
        <f t="shared" si="26"/>
        <v>3210012</v>
      </c>
      <c r="O163" s="36"/>
      <c r="P163" s="36">
        <f t="shared" si="29"/>
        <v>8376275.5350000262</v>
      </c>
    </row>
    <row r="164" spans="1:16" x14ac:dyDescent="0.2">
      <c r="A164" s="18" t="s">
        <v>332</v>
      </c>
      <c r="B164" s="10" t="s">
        <v>244</v>
      </c>
      <c r="C164" s="16">
        <f t="shared" si="19"/>
        <v>28589</v>
      </c>
      <c r="D164" s="15">
        <f t="shared" si="20"/>
        <v>0</v>
      </c>
      <c r="E164" s="25">
        <v>0</v>
      </c>
      <c r="F164" s="29">
        <f t="shared" si="21"/>
        <v>28589</v>
      </c>
      <c r="G164" s="16" t="s">
        <v>356</v>
      </c>
      <c r="H164" s="32">
        <f t="shared" si="22"/>
        <v>1</v>
      </c>
      <c r="I164" s="4"/>
      <c r="J164" s="40" t="str">
        <f t="shared" si="23"/>
        <v/>
      </c>
      <c r="K164" s="40">
        <f t="shared" si="24"/>
        <v>10</v>
      </c>
      <c r="L164" s="33">
        <f t="shared" si="25"/>
        <v>1118888</v>
      </c>
      <c r="M164" s="34">
        <f t="shared" si="26"/>
        <v>3238601</v>
      </c>
      <c r="O164" s="36"/>
      <c r="P164" s="36">
        <f t="shared" si="29"/>
        <v>8428855.4000000264</v>
      </c>
    </row>
    <row r="165" spans="1:16" x14ac:dyDescent="0.2">
      <c r="A165" s="18" t="s">
        <v>332</v>
      </c>
      <c r="B165" s="10" t="s">
        <v>357</v>
      </c>
      <c r="C165" s="16">
        <f t="shared" si="19"/>
        <v>21634</v>
      </c>
      <c r="D165" s="15">
        <f t="shared" si="20"/>
        <v>0</v>
      </c>
      <c r="E165" s="25">
        <v>0</v>
      </c>
      <c r="F165" s="29">
        <f t="shared" si="21"/>
        <v>21634</v>
      </c>
      <c r="G165" s="16" t="s">
        <v>358</v>
      </c>
      <c r="H165" s="32">
        <f t="shared" si="22"/>
        <v>1</v>
      </c>
      <c r="I165" s="4"/>
      <c r="J165" s="40" t="str">
        <f t="shared" si="23"/>
        <v/>
      </c>
      <c r="K165" s="40" t="str">
        <f t="shared" si="24"/>
        <v/>
      </c>
      <c r="L165" s="33">
        <f t="shared" si="25"/>
        <v>1118888</v>
      </c>
      <c r="M165" s="34">
        <f t="shared" si="26"/>
        <v>3260235</v>
      </c>
      <c r="O165" s="36"/>
      <c r="P165" s="36">
        <f t="shared" si="29"/>
        <v>8481435.2650000267</v>
      </c>
    </row>
    <row r="166" spans="1:16" x14ac:dyDescent="0.2">
      <c r="A166" s="18" t="s">
        <v>359</v>
      </c>
      <c r="B166" s="10" t="s">
        <v>360</v>
      </c>
      <c r="C166" s="16">
        <f t="shared" si="19"/>
        <v>29687</v>
      </c>
      <c r="D166" s="15">
        <f t="shared" si="20"/>
        <v>0</v>
      </c>
      <c r="E166" s="25">
        <v>0</v>
      </c>
      <c r="F166" s="29">
        <f t="shared" si="21"/>
        <v>29687</v>
      </c>
      <c r="G166" s="16" t="s">
        <v>361</v>
      </c>
      <c r="H166" s="32">
        <f t="shared" si="22"/>
        <v>1</v>
      </c>
      <c r="I166" s="4"/>
      <c r="J166" s="40" t="str">
        <f t="shared" si="23"/>
        <v/>
      </c>
      <c r="K166" s="40">
        <f t="shared" si="24"/>
        <v>10</v>
      </c>
      <c r="L166" s="33">
        <f t="shared" si="25"/>
        <v>1118888</v>
      </c>
      <c r="M166" s="34">
        <f t="shared" si="26"/>
        <v>3289922</v>
      </c>
      <c r="O166" s="36"/>
      <c r="P166" s="36">
        <f t="shared" si="29"/>
        <v>8534015.1300000269</v>
      </c>
    </row>
    <row r="167" spans="1:16" x14ac:dyDescent="0.2">
      <c r="A167" s="18" t="s">
        <v>359</v>
      </c>
      <c r="B167" s="10" t="s">
        <v>87</v>
      </c>
      <c r="C167" s="16">
        <f t="shared" si="19"/>
        <v>31253</v>
      </c>
      <c r="D167" s="15">
        <f t="shared" si="20"/>
        <v>0</v>
      </c>
      <c r="E167" s="25">
        <v>0</v>
      </c>
      <c r="F167" s="29">
        <f t="shared" si="21"/>
        <v>31253</v>
      </c>
      <c r="G167" s="16" t="s">
        <v>362</v>
      </c>
      <c r="H167" s="32">
        <f t="shared" si="22"/>
        <v>1</v>
      </c>
      <c r="I167" s="4"/>
      <c r="J167" s="40" t="str">
        <f t="shared" si="23"/>
        <v/>
      </c>
      <c r="K167" s="40" t="str">
        <f t="shared" si="24"/>
        <v/>
      </c>
      <c r="L167" s="33">
        <f t="shared" si="25"/>
        <v>1118888</v>
      </c>
      <c r="M167" s="34">
        <f t="shared" si="26"/>
        <v>3321175</v>
      </c>
      <c r="O167" s="36"/>
      <c r="P167" s="36">
        <f t="shared" si="29"/>
        <v>8586594.9950000271</v>
      </c>
    </row>
    <row r="168" spans="1:16" x14ac:dyDescent="0.2">
      <c r="A168" s="18" t="s">
        <v>359</v>
      </c>
      <c r="B168" s="10" t="s">
        <v>363</v>
      </c>
      <c r="C168" s="16">
        <f t="shared" si="19"/>
        <v>29615</v>
      </c>
      <c r="D168" s="15">
        <f t="shared" si="20"/>
        <v>0</v>
      </c>
      <c r="E168" s="25">
        <v>0</v>
      </c>
      <c r="F168" s="29">
        <f t="shared" si="21"/>
        <v>29615</v>
      </c>
      <c r="G168" s="16" t="s">
        <v>364</v>
      </c>
      <c r="H168" s="32">
        <f t="shared" si="22"/>
        <v>1</v>
      </c>
      <c r="I168" s="4"/>
      <c r="J168" s="40" t="str">
        <f t="shared" si="23"/>
        <v/>
      </c>
      <c r="K168" s="40">
        <f t="shared" si="24"/>
        <v>10</v>
      </c>
      <c r="L168" s="33">
        <f t="shared" si="25"/>
        <v>1118888</v>
      </c>
      <c r="M168" s="34">
        <f t="shared" si="26"/>
        <v>3350790</v>
      </c>
      <c r="O168" s="36"/>
      <c r="P168" s="36">
        <f t="shared" si="29"/>
        <v>8639174.8600000273</v>
      </c>
    </row>
    <row r="169" spans="1:16" x14ac:dyDescent="0.2">
      <c r="A169" s="18" t="s">
        <v>359</v>
      </c>
      <c r="B169" s="10" t="s">
        <v>365</v>
      </c>
      <c r="C169" s="16">
        <f t="shared" si="19"/>
        <v>53603</v>
      </c>
      <c r="D169" s="15">
        <f t="shared" si="20"/>
        <v>53603</v>
      </c>
      <c r="E169" s="25" t="s">
        <v>366</v>
      </c>
      <c r="F169" s="29">
        <f t="shared" si="21"/>
        <v>0</v>
      </c>
      <c r="G169" s="16">
        <v>0</v>
      </c>
      <c r="H169" s="32">
        <f t="shared" si="22"/>
        <v>0</v>
      </c>
      <c r="I169" s="4"/>
      <c r="J169" s="40">
        <f t="shared" si="23"/>
        <v>10</v>
      </c>
      <c r="K169" s="40" t="str">
        <f t="shared" si="24"/>
        <v/>
      </c>
      <c r="L169" s="33">
        <f t="shared" si="25"/>
        <v>1172491</v>
      </c>
      <c r="M169" s="34">
        <f t="shared" si="26"/>
        <v>3350790</v>
      </c>
      <c r="O169" s="36"/>
      <c r="P169" s="36">
        <f t="shared" si="29"/>
        <v>8691754.7250000276</v>
      </c>
    </row>
    <row r="170" spans="1:16" x14ac:dyDescent="0.2">
      <c r="A170" s="18" t="s">
        <v>359</v>
      </c>
      <c r="B170" s="10" t="s">
        <v>367</v>
      </c>
      <c r="C170" s="16">
        <f t="shared" si="19"/>
        <v>29220</v>
      </c>
      <c r="D170" s="15">
        <f t="shared" si="20"/>
        <v>6406</v>
      </c>
      <c r="E170" s="25" t="s">
        <v>368</v>
      </c>
      <c r="F170" s="29">
        <f t="shared" si="21"/>
        <v>22814</v>
      </c>
      <c r="G170" s="16" t="s">
        <v>369</v>
      </c>
      <c r="H170" s="32">
        <f t="shared" si="22"/>
        <v>0.78076659822039696</v>
      </c>
      <c r="I170" s="4"/>
      <c r="J170" s="40" t="str">
        <f t="shared" si="23"/>
        <v/>
      </c>
      <c r="K170" s="40" t="str">
        <f t="shared" si="24"/>
        <v/>
      </c>
      <c r="L170" s="33">
        <f t="shared" si="25"/>
        <v>1178897</v>
      </c>
      <c r="M170" s="34">
        <f t="shared" si="26"/>
        <v>3373604</v>
      </c>
      <c r="O170" s="36"/>
      <c r="P170" s="36">
        <f t="shared" si="29"/>
        <v>8744334.5900000278</v>
      </c>
    </row>
    <row r="171" spans="1:16" x14ac:dyDescent="0.2">
      <c r="A171" s="18" t="s">
        <v>359</v>
      </c>
      <c r="B171" s="10" t="s">
        <v>370</v>
      </c>
      <c r="C171" s="16">
        <f t="shared" si="19"/>
        <v>21309</v>
      </c>
      <c r="D171" s="15">
        <f t="shared" si="20"/>
        <v>0</v>
      </c>
      <c r="E171" s="25">
        <v>0</v>
      </c>
      <c r="F171" s="29">
        <f t="shared" si="21"/>
        <v>21309</v>
      </c>
      <c r="G171" s="16" t="s">
        <v>371</v>
      </c>
      <c r="H171" s="32">
        <f t="shared" si="22"/>
        <v>1</v>
      </c>
      <c r="I171" s="4"/>
      <c r="J171" s="40" t="str">
        <f t="shared" si="23"/>
        <v/>
      </c>
      <c r="K171" s="40">
        <f t="shared" si="24"/>
        <v>10</v>
      </c>
      <c r="L171" s="33">
        <f t="shared" si="25"/>
        <v>1178897</v>
      </c>
      <c r="M171" s="34">
        <f t="shared" si="26"/>
        <v>3394913</v>
      </c>
      <c r="O171" s="36"/>
      <c r="P171" s="36">
        <f t="shared" si="29"/>
        <v>8796914.455000028</v>
      </c>
    </row>
    <row r="172" spans="1:16" x14ac:dyDescent="0.2">
      <c r="A172" s="18" t="s">
        <v>359</v>
      </c>
      <c r="B172" s="10" t="s">
        <v>372</v>
      </c>
      <c r="C172" s="16">
        <f t="shared" si="19"/>
        <v>26031</v>
      </c>
      <c r="D172" s="15">
        <f t="shared" si="20"/>
        <v>0</v>
      </c>
      <c r="E172" s="25">
        <v>0</v>
      </c>
      <c r="F172" s="29">
        <f t="shared" si="21"/>
        <v>26031</v>
      </c>
      <c r="G172" s="16" t="s">
        <v>373</v>
      </c>
      <c r="H172" s="32">
        <f t="shared" si="22"/>
        <v>1</v>
      </c>
      <c r="I172" s="4"/>
      <c r="J172" s="40" t="str">
        <f t="shared" si="23"/>
        <v/>
      </c>
      <c r="K172" s="40" t="str">
        <f t="shared" si="24"/>
        <v/>
      </c>
      <c r="L172" s="33">
        <f t="shared" si="25"/>
        <v>1178897</v>
      </c>
      <c r="M172" s="34">
        <f t="shared" si="26"/>
        <v>3420944</v>
      </c>
      <c r="O172" s="36"/>
      <c r="P172" s="36"/>
    </row>
    <row r="173" spans="1:16" x14ac:dyDescent="0.2">
      <c r="A173" s="18" t="s">
        <v>359</v>
      </c>
      <c r="B173" s="10" t="s">
        <v>374</v>
      </c>
      <c r="C173" s="16">
        <f t="shared" si="19"/>
        <v>30068</v>
      </c>
      <c r="D173" s="15">
        <f t="shared" si="20"/>
        <v>10124</v>
      </c>
      <c r="E173" s="25" t="s">
        <v>375</v>
      </c>
      <c r="F173" s="29">
        <f t="shared" si="21"/>
        <v>19944</v>
      </c>
      <c r="G173" s="16" t="s">
        <v>376</v>
      </c>
      <c r="H173" s="32">
        <f t="shared" si="22"/>
        <v>0.66329652787016102</v>
      </c>
      <c r="I173" s="4"/>
      <c r="J173" s="40">
        <f t="shared" si="23"/>
        <v>10</v>
      </c>
      <c r="K173" s="40">
        <f t="shared" si="24"/>
        <v>10</v>
      </c>
      <c r="L173" s="33">
        <f t="shared" si="25"/>
        <v>1189021</v>
      </c>
      <c r="M173" s="34">
        <f t="shared" si="26"/>
        <v>3440888</v>
      </c>
      <c r="O173" s="36"/>
      <c r="P173" s="36"/>
    </row>
    <row r="174" spans="1:16" x14ac:dyDescent="0.2">
      <c r="A174" s="18" t="s">
        <v>359</v>
      </c>
      <c r="B174" s="10" t="s">
        <v>377</v>
      </c>
      <c r="C174" s="16">
        <f t="shared" si="19"/>
        <v>37491</v>
      </c>
      <c r="D174" s="15">
        <f t="shared" si="20"/>
        <v>13630</v>
      </c>
      <c r="E174" s="25" t="s">
        <v>378</v>
      </c>
      <c r="F174" s="29">
        <f t="shared" si="21"/>
        <v>23861</v>
      </c>
      <c r="G174" s="16" t="s">
        <v>379</v>
      </c>
      <c r="H174" s="32">
        <f t="shared" si="22"/>
        <v>0.63644608039262751</v>
      </c>
      <c r="I174" s="4"/>
      <c r="J174" s="40" t="str">
        <f t="shared" si="23"/>
        <v/>
      </c>
      <c r="K174" s="40" t="str">
        <f t="shared" si="24"/>
        <v/>
      </c>
      <c r="L174" s="33">
        <f t="shared" si="25"/>
        <v>1202651</v>
      </c>
      <c r="M174" s="34">
        <f t="shared" si="26"/>
        <v>3464749</v>
      </c>
      <c r="O174" s="36"/>
      <c r="P174" s="36"/>
    </row>
    <row r="175" spans="1:16" x14ac:dyDescent="0.2">
      <c r="A175" s="18" t="s">
        <v>359</v>
      </c>
      <c r="B175" s="10" t="s">
        <v>380</v>
      </c>
      <c r="C175" s="16">
        <f t="shared" si="19"/>
        <v>30417</v>
      </c>
      <c r="D175" s="15">
        <f t="shared" si="20"/>
        <v>5973</v>
      </c>
      <c r="E175" s="25" t="s">
        <v>381</v>
      </c>
      <c r="F175" s="29">
        <f t="shared" si="21"/>
        <v>24444</v>
      </c>
      <c r="G175" s="16" t="s">
        <v>382</v>
      </c>
      <c r="H175" s="32">
        <f t="shared" si="22"/>
        <v>0.80362954926521357</v>
      </c>
      <c r="I175" s="4"/>
      <c r="J175" s="40" t="str">
        <f t="shared" si="23"/>
        <v/>
      </c>
      <c r="K175" s="40">
        <f t="shared" si="24"/>
        <v>10</v>
      </c>
      <c r="L175" s="33">
        <f t="shared" si="25"/>
        <v>1208624</v>
      </c>
      <c r="M175" s="34">
        <f t="shared" si="26"/>
        <v>3489193</v>
      </c>
      <c r="O175" s="36"/>
      <c r="P175" s="36"/>
    </row>
    <row r="176" spans="1:16" x14ac:dyDescent="0.2">
      <c r="A176" s="18" t="s">
        <v>359</v>
      </c>
      <c r="B176" s="10" t="s">
        <v>383</v>
      </c>
      <c r="C176" s="16">
        <f t="shared" si="19"/>
        <v>42394</v>
      </c>
      <c r="D176" s="15">
        <f t="shared" si="20"/>
        <v>28177</v>
      </c>
      <c r="E176" s="25" t="s">
        <v>384</v>
      </c>
      <c r="F176" s="29">
        <f t="shared" si="21"/>
        <v>14217</v>
      </c>
      <c r="G176" s="16" t="s">
        <v>385</v>
      </c>
      <c r="H176" s="32">
        <f t="shared" si="22"/>
        <v>0.33535405953672692</v>
      </c>
      <c r="I176" s="4"/>
      <c r="J176" s="40">
        <f t="shared" si="23"/>
        <v>10</v>
      </c>
      <c r="K176" s="40" t="str">
        <f t="shared" si="24"/>
        <v/>
      </c>
      <c r="L176" s="33">
        <f t="shared" si="25"/>
        <v>1236801</v>
      </c>
      <c r="M176" s="34">
        <f t="shared" si="26"/>
        <v>3503410</v>
      </c>
      <c r="O176" s="36"/>
    </row>
    <row r="177" spans="1:15" x14ac:dyDescent="0.2">
      <c r="A177" s="18" t="s">
        <v>359</v>
      </c>
      <c r="B177" s="10" t="s">
        <v>386</v>
      </c>
      <c r="C177" s="16">
        <f t="shared" si="19"/>
        <v>42574</v>
      </c>
      <c r="D177" s="15">
        <f t="shared" si="20"/>
        <v>31296</v>
      </c>
      <c r="E177" s="25" t="s">
        <v>387</v>
      </c>
      <c r="F177" s="29">
        <f t="shared" si="21"/>
        <v>11278</v>
      </c>
      <c r="G177" s="16" t="s">
        <v>388</v>
      </c>
      <c r="H177" s="32">
        <f t="shared" si="22"/>
        <v>0.2649034622069808</v>
      </c>
      <c r="I177" s="4"/>
      <c r="J177" s="40" t="str">
        <f t="shared" si="23"/>
        <v/>
      </c>
      <c r="K177" s="40" t="str">
        <f t="shared" si="24"/>
        <v/>
      </c>
      <c r="L177" s="33">
        <f t="shared" si="25"/>
        <v>1268097</v>
      </c>
      <c r="M177" s="34">
        <f t="shared" si="26"/>
        <v>3514688</v>
      </c>
      <c r="O177" s="36"/>
    </row>
    <row r="178" spans="1:15" x14ac:dyDescent="0.2">
      <c r="A178" s="18" t="s">
        <v>389</v>
      </c>
      <c r="B178" s="10" t="s">
        <v>390</v>
      </c>
      <c r="C178" s="16">
        <f t="shared" si="19"/>
        <v>31657</v>
      </c>
      <c r="D178" s="15">
        <f t="shared" si="20"/>
        <v>12015</v>
      </c>
      <c r="E178" s="25" t="s">
        <v>391</v>
      </c>
      <c r="F178" s="29">
        <f t="shared" si="21"/>
        <v>19642</v>
      </c>
      <c r="G178" s="16" t="s">
        <v>392</v>
      </c>
      <c r="H178" s="32">
        <f t="shared" si="22"/>
        <v>0.6204630887323499</v>
      </c>
      <c r="I178" s="4"/>
      <c r="J178" s="40" t="str">
        <f t="shared" si="23"/>
        <v/>
      </c>
      <c r="K178" s="40" t="str">
        <f t="shared" si="24"/>
        <v/>
      </c>
      <c r="L178" s="33">
        <f t="shared" si="25"/>
        <v>1280112</v>
      </c>
      <c r="M178" s="34">
        <f t="shared" si="26"/>
        <v>3534330</v>
      </c>
      <c r="O178" s="36"/>
    </row>
    <row r="179" spans="1:15" x14ac:dyDescent="0.2">
      <c r="A179" s="18" t="s">
        <v>389</v>
      </c>
      <c r="B179" s="10" t="s">
        <v>393</v>
      </c>
      <c r="C179" s="16">
        <f t="shared" si="19"/>
        <v>34648</v>
      </c>
      <c r="D179" s="15">
        <f t="shared" si="20"/>
        <v>10465</v>
      </c>
      <c r="E179" s="25" t="s">
        <v>394</v>
      </c>
      <c r="F179" s="29">
        <f t="shared" si="21"/>
        <v>24183</v>
      </c>
      <c r="G179" s="16" t="s">
        <v>395</v>
      </c>
      <c r="H179" s="32">
        <f t="shared" si="22"/>
        <v>0.69796236435003467</v>
      </c>
      <c r="I179" s="4"/>
      <c r="J179" s="40">
        <f t="shared" si="23"/>
        <v>10</v>
      </c>
      <c r="K179" s="40">
        <f t="shared" si="24"/>
        <v>10</v>
      </c>
      <c r="L179" s="33">
        <f t="shared" si="25"/>
        <v>1290577</v>
      </c>
      <c r="M179" s="34">
        <f t="shared" si="26"/>
        <v>3558513</v>
      </c>
      <c r="O179" s="36"/>
    </row>
    <row r="180" spans="1:15" x14ac:dyDescent="0.2">
      <c r="A180" s="18" t="s">
        <v>389</v>
      </c>
      <c r="B180" s="10" t="s">
        <v>396</v>
      </c>
      <c r="C180" s="16">
        <f t="shared" si="19"/>
        <v>20610</v>
      </c>
      <c r="D180" s="15">
        <f t="shared" si="20"/>
        <v>0</v>
      </c>
      <c r="E180" s="25">
        <v>0</v>
      </c>
      <c r="F180" s="29">
        <f t="shared" si="21"/>
        <v>20610</v>
      </c>
      <c r="G180" s="16" t="s">
        <v>397</v>
      </c>
      <c r="H180" s="32">
        <f t="shared" si="22"/>
        <v>1</v>
      </c>
      <c r="I180" s="4"/>
      <c r="J180" s="40" t="str">
        <f t="shared" si="23"/>
        <v/>
      </c>
      <c r="K180" s="40" t="str">
        <f t="shared" si="24"/>
        <v/>
      </c>
      <c r="L180" s="33">
        <f t="shared" si="25"/>
        <v>1290577</v>
      </c>
      <c r="M180" s="34">
        <f t="shared" si="26"/>
        <v>3579123</v>
      </c>
      <c r="O180" s="36"/>
    </row>
    <row r="181" spans="1:15" x14ac:dyDescent="0.2">
      <c r="A181" s="18" t="s">
        <v>389</v>
      </c>
      <c r="B181" s="10" t="s">
        <v>398</v>
      </c>
      <c r="C181" s="16">
        <f t="shared" ref="C181:C240" si="30">E181+G181</f>
        <v>18971</v>
      </c>
      <c r="D181" s="15">
        <f t="shared" si="20"/>
        <v>0</v>
      </c>
      <c r="E181" s="25">
        <v>0</v>
      </c>
      <c r="F181" s="29">
        <f t="shared" si="21"/>
        <v>18971</v>
      </c>
      <c r="G181" s="16" t="s">
        <v>399</v>
      </c>
      <c r="H181" s="32">
        <f t="shared" si="22"/>
        <v>1</v>
      </c>
      <c r="I181" s="4"/>
      <c r="J181" s="40" t="str">
        <f t="shared" si="23"/>
        <v/>
      </c>
      <c r="K181" s="40">
        <f t="shared" si="24"/>
        <v>10</v>
      </c>
      <c r="L181" s="33">
        <f t="shared" si="25"/>
        <v>1290577</v>
      </c>
      <c r="M181" s="34">
        <f t="shared" si="26"/>
        <v>3598094</v>
      </c>
      <c r="O181" s="36"/>
    </row>
    <row r="182" spans="1:15" x14ac:dyDescent="0.2">
      <c r="A182" s="18" t="s">
        <v>389</v>
      </c>
      <c r="B182" s="10" t="s">
        <v>400</v>
      </c>
      <c r="C182" s="16">
        <f t="shared" si="30"/>
        <v>25681</v>
      </c>
      <c r="D182" s="15">
        <f t="shared" si="20"/>
        <v>0</v>
      </c>
      <c r="E182" s="25">
        <v>0</v>
      </c>
      <c r="F182" s="29">
        <f t="shared" si="21"/>
        <v>25681</v>
      </c>
      <c r="G182" s="16" t="s">
        <v>401</v>
      </c>
      <c r="H182" s="32">
        <f t="shared" si="22"/>
        <v>1</v>
      </c>
      <c r="I182" s="4"/>
      <c r="J182" s="40" t="str">
        <f t="shared" si="23"/>
        <v/>
      </c>
      <c r="K182" s="40" t="str">
        <f t="shared" si="24"/>
        <v/>
      </c>
      <c r="L182" s="33">
        <f t="shared" si="25"/>
        <v>1290577</v>
      </c>
      <c r="M182" s="34">
        <f t="shared" si="26"/>
        <v>3623775</v>
      </c>
      <c r="O182" s="36"/>
    </row>
    <row r="183" spans="1:15" x14ac:dyDescent="0.2">
      <c r="A183" s="18" t="s">
        <v>389</v>
      </c>
      <c r="B183" s="10" t="s">
        <v>402</v>
      </c>
      <c r="C183" s="16">
        <f t="shared" si="30"/>
        <v>15379</v>
      </c>
      <c r="D183" s="15">
        <f t="shared" si="20"/>
        <v>798</v>
      </c>
      <c r="E183" s="25">
        <v>798</v>
      </c>
      <c r="F183" s="29">
        <f t="shared" si="21"/>
        <v>14581</v>
      </c>
      <c r="G183" s="16" t="s">
        <v>403</v>
      </c>
      <c r="H183" s="32">
        <f t="shared" si="22"/>
        <v>0.94811106053709604</v>
      </c>
      <c r="I183" s="4"/>
      <c r="J183" s="40" t="str">
        <f t="shared" si="23"/>
        <v/>
      </c>
      <c r="K183" s="40" t="str">
        <f t="shared" si="24"/>
        <v/>
      </c>
      <c r="L183" s="33">
        <f t="shared" si="25"/>
        <v>1291375</v>
      </c>
      <c r="M183" s="34">
        <f t="shared" si="26"/>
        <v>3638356</v>
      </c>
      <c r="O183" s="36"/>
    </row>
    <row r="184" spans="1:15" x14ac:dyDescent="0.2">
      <c r="A184" s="18" t="s">
        <v>389</v>
      </c>
      <c r="B184" s="10" t="s">
        <v>404</v>
      </c>
      <c r="C184" s="16">
        <f t="shared" si="30"/>
        <v>28675</v>
      </c>
      <c r="D184" s="15">
        <f t="shared" si="20"/>
        <v>15101</v>
      </c>
      <c r="E184" s="25" t="s">
        <v>405</v>
      </c>
      <c r="F184" s="29">
        <f t="shared" si="21"/>
        <v>13574</v>
      </c>
      <c r="G184" s="16" t="s">
        <v>406</v>
      </c>
      <c r="H184" s="32">
        <f t="shared" si="22"/>
        <v>0.47337401918047078</v>
      </c>
      <c r="I184" s="4"/>
      <c r="J184" s="40" t="str">
        <f t="shared" si="23"/>
        <v/>
      </c>
      <c r="K184" s="40">
        <f t="shared" si="24"/>
        <v>10</v>
      </c>
      <c r="L184" s="33">
        <f t="shared" si="25"/>
        <v>1306476</v>
      </c>
      <c r="M184" s="34">
        <f t="shared" si="26"/>
        <v>3651930</v>
      </c>
      <c r="O184" s="36"/>
    </row>
    <row r="185" spans="1:15" x14ac:dyDescent="0.2">
      <c r="A185" s="18" t="s">
        <v>389</v>
      </c>
      <c r="B185" s="10" t="s">
        <v>407</v>
      </c>
      <c r="C185" s="16">
        <f t="shared" si="30"/>
        <v>22876</v>
      </c>
      <c r="D185" s="15">
        <f t="shared" si="20"/>
        <v>0</v>
      </c>
      <c r="E185" s="25">
        <v>0</v>
      </c>
      <c r="F185" s="29">
        <f t="shared" si="21"/>
        <v>22876</v>
      </c>
      <c r="G185" s="16" t="s">
        <v>408</v>
      </c>
      <c r="H185" s="32">
        <f t="shared" si="22"/>
        <v>1</v>
      </c>
      <c r="I185" s="4"/>
      <c r="J185" s="40" t="str">
        <f t="shared" si="23"/>
        <v/>
      </c>
      <c r="K185" s="40" t="str">
        <f t="shared" si="24"/>
        <v/>
      </c>
      <c r="L185" s="33">
        <f t="shared" si="25"/>
        <v>1306476</v>
      </c>
      <c r="M185" s="34">
        <f t="shared" si="26"/>
        <v>3674806</v>
      </c>
      <c r="O185" s="36"/>
    </row>
    <row r="186" spans="1:15" x14ac:dyDescent="0.2">
      <c r="A186" s="18" t="s">
        <v>389</v>
      </c>
      <c r="B186" s="10" t="s">
        <v>409</v>
      </c>
      <c r="C186" s="16">
        <f t="shared" si="30"/>
        <v>28484</v>
      </c>
      <c r="D186" s="15">
        <f t="shared" si="20"/>
        <v>2294</v>
      </c>
      <c r="E186" s="25" t="s">
        <v>410</v>
      </c>
      <c r="F186" s="29">
        <f t="shared" si="21"/>
        <v>26190</v>
      </c>
      <c r="G186" s="16" t="s">
        <v>411</v>
      </c>
      <c r="H186" s="32">
        <f t="shared" si="22"/>
        <v>0.91946355848897632</v>
      </c>
      <c r="I186" s="4"/>
      <c r="J186" s="40" t="str">
        <f t="shared" si="23"/>
        <v/>
      </c>
      <c r="K186" s="40">
        <f t="shared" si="24"/>
        <v>10</v>
      </c>
      <c r="L186" s="33">
        <f t="shared" si="25"/>
        <v>1308770</v>
      </c>
      <c r="M186" s="34">
        <f t="shared" si="26"/>
        <v>3700996</v>
      </c>
      <c r="O186" s="36"/>
    </row>
    <row r="187" spans="1:15" x14ac:dyDescent="0.2">
      <c r="A187" s="18" t="s">
        <v>389</v>
      </c>
      <c r="B187" s="10" t="s">
        <v>412</v>
      </c>
      <c r="C187" s="16">
        <f t="shared" si="30"/>
        <v>24236</v>
      </c>
      <c r="D187" s="15">
        <f t="shared" si="20"/>
        <v>0</v>
      </c>
      <c r="E187" s="25">
        <v>0</v>
      </c>
      <c r="F187" s="29">
        <f t="shared" si="21"/>
        <v>24236</v>
      </c>
      <c r="G187" s="16" t="s">
        <v>413</v>
      </c>
      <c r="H187" s="32">
        <f t="shared" si="22"/>
        <v>1</v>
      </c>
      <c r="I187" s="4"/>
      <c r="J187" s="40" t="str">
        <f t="shared" si="23"/>
        <v/>
      </c>
      <c r="K187" s="40" t="str">
        <f t="shared" si="24"/>
        <v/>
      </c>
      <c r="L187" s="33">
        <f t="shared" si="25"/>
        <v>1308770</v>
      </c>
      <c r="M187" s="34">
        <f t="shared" si="26"/>
        <v>3725232</v>
      </c>
      <c r="O187" s="36"/>
    </row>
    <row r="188" spans="1:15" x14ac:dyDescent="0.2">
      <c r="A188" s="18" t="s">
        <v>389</v>
      </c>
      <c r="B188" s="10" t="s">
        <v>414</v>
      </c>
      <c r="C188" s="16">
        <f t="shared" si="30"/>
        <v>23689</v>
      </c>
      <c r="D188" s="15">
        <f t="shared" si="20"/>
        <v>0</v>
      </c>
      <c r="E188" s="25">
        <v>0</v>
      </c>
      <c r="F188" s="29">
        <f t="shared" si="21"/>
        <v>23689</v>
      </c>
      <c r="G188" s="16" t="s">
        <v>415</v>
      </c>
      <c r="H188" s="32">
        <f t="shared" si="22"/>
        <v>1</v>
      </c>
      <c r="I188" s="4"/>
      <c r="J188" s="40" t="str">
        <f t="shared" si="23"/>
        <v/>
      </c>
      <c r="K188" s="40" t="str">
        <f t="shared" si="24"/>
        <v/>
      </c>
      <c r="L188" s="33">
        <f t="shared" si="25"/>
        <v>1308770</v>
      </c>
      <c r="M188" s="34">
        <f t="shared" si="26"/>
        <v>3748921</v>
      </c>
      <c r="O188" s="36"/>
    </row>
    <row r="189" spans="1:15" x14ac:dyDescent="0.2">
      <c r="A189" s="18" t="s">
        <v>389</v>
      </c>
      <c r="B189" s="10" t="s">
        <v>416</v>
      </c>
      <c r="C189" s="16">
        <f t="shared" si="30"/>
        <v>19834</v>
      </c>
      <c r="D189" s="15">
        <f t="shared" si="20"/>
        <v>0</v>
      </c>
      <c r="E189" s="25">
        <v>0</v>
      </c>
      <c r="F189" s="29">
        <f t="shared" si="21"/>
        <v>19834</v>
      </c>
      <c r="G189" s="16" t="s">
        <v>417</v>
      </c>
      <c r="H189" s="32">
        <f t="shared" si="22"/>
        <v>1</v>
      </c>
      <c r="I189" s="4"/>
      <c r="J189" s="40" t="str">
        <f t="shared" si="23"/>
        <v/>
      </c>
      <c r="K189" s="40">
        <f t="shared" si="24"/>
        <v>10</v>
      </c>
      <c r="L189" s="33">
        <f t="shared" si="25"/>
        <v>1308770</v>
      </c>
      <c r="M189" s="34">
        <f t="shared" si="26"/>
        <v>3768755</v>
      </c>
      <c r="O189" s="36"/>
    </row>
    <row r="190" spans="1:15" x14ac:dyDescent="0.2">
      <c r="A190" s="18" t="s">
        <v>418</v>
      </c>
      <c r="B190" s="10" t="s">
        <v>419</v>
      </c>
      <c r="C190" s="16">
        <f t="shared" si="30"/>
        <v>18632</v>
      </c>
      <c r="D190" s="15">
        <f t="shared" si="20"/>
        <v>0</v>
      </c>
      <c r="E190" s="25">
        <v>0</v>
      </c>
      <c r="F190" s="29">
        <f t="shared" si="21"/>
        <v>18632</v>
      </c>
      <c r="G190" s="16" t="s">
        <v>420</v>
      </c>
      <c r="H190" s="32">
        <f t="shared" si="22"/>
        <v>1</v>
      </c>
      <c r="I190" s="4"/>
      <c r="J190" s="40" t="str">
        <f t="shared" si="23"/>
        <v/>
      </c>
      <c r="K190" s="40" t="str">
        <f t="shared" si="24"/>
        <v/>
      </c>
      <c r="L190" s="33">
        <f t="shared" si="25"/>
        <v>1308770</v>
      </c>
      <c r="M190" s="34">
        <f t="shared" si="26"/>
        <v>3787387</v>
      </c>
      <c r="O190" s="36"/>
    </row>
    <row r="191" spans="1:15" x14ac:dyDescent="0.2">
      <c r="A191" s="18" t="s">
        <v>418</v>
      </c>
      <c r="B191" s="10" t="s">
        <v>421</v>
      </c>
      <c r="C191" s="16">
        <f t="shared" si="30"/>
        <v>23707</v>
      </c>
      <c r="D191" s="15">
        <f t="shared" si="20"/>
        <v>0</v>
      </c>
      <c r="E191" s="25">
        <v>0</v>
      </c>
      <c r="F191" s="29">
        <f t="shared" si="21"/>
        <v>23707</v>
      </c>
      <c r="G191" s="16" t="s">
        <v>422</v>
      </c>
      <c r="H191" s="32">
        <f t="shared" si="22"/>
        <v>1</v>
      </c>
      <c r="I191" s="4"/>
      <c r="J191" s="40" t="str">
        <f t="shared" si="23"/>
        <v/>
      </c>
      <c r="K191" s="40">
        <f t="shared" si="24"/>
        <v>10</v>
      </c>
      <c r="L191" s="33">
        <f t="shared" si="25"/>
        <v>1308770</v>
      </c>
      <c r="M191" s="34">
        <f t="shared" si="26"/>
        <v>3811094</v>
      </c>
      <c r="O191" s="36"/>
    </row>
    <row r="192" spans="1:15" x14ac:dyDescent="0.2">
      <c r="A192" s="18" t="s">
        <v>418</v>
      </c>
      <c r="B192" s="10" t="s">
        <v>423</v>
      </c>
      <c r="C192" s="16">
        <f t="shared" si="30"/>
        <v>24312</v>
      </c>
      <c r="D192" s="15">
        <f t="shared" si="20"/>
        <v>0</v>
      </c>
      <c r="E192" s="25">
        <v>0</v>
      </c>
      <c r="F192" s="29">
        <f t="shared" si="21"/>
        <v>24312</v>
      </c>
      <c r="G192" s="16" t="s">
        <v>424</v>
      </c>
      <c r="H192" s="32">
        <f t="shared" si="22"/>
        <v>1</v>
      </c>
      <c r="I192" s="4"/>
      <c r="J192" s="40" t="str">
        <f t="shared" si="23"/>
        <v/>
      </c>
      <c r="K192" s="40" t="str">
        <f t="shared" si="24"/>
        <v/>
      </c>
      <c r="L192" s="33">
        <f t="shared" si="25"/>
        <v>1308770</v>
      </c>
      <c r="M192" s="34">
        <f t="shared" si="26"/>
        <v>3835406</v>
      </c>
      <c r="O192" s="36"/>
    </row>
    <row r="193" spans="1:15" x14ac:dyDescent="0.2">
      <c r="A193" s="18" t="s">
        <v>418</v>
      </c>
      <c r="B193" s="10" t="s">
        <v>425</v>
      </c>
      <c r="C193" s="16">
        <f t="shared" si="30"/>
        <v>34085</v>
      </c>
      <c r="D193" s="15">
        <f t="shared" si="20"/>
        <v>6481</v>
      </c>
      <c r="E193" s="25" t="s">
        <v>426</v>
      </c>
      <c r="F193" s="29">
        <f t="shared" si="21"/>
        <v>27604</v>
      </c>
      <c r="G193" s="16" t="s">
        <v>427</v>
      </c>
      <c r="H193" s="32">
        <f t="shared" si="22"/>
        <v>0.80985770866950268</v>
      </c>
      <c r="I193" s="4"/>
      <c r="J193" s="40" t="str">
        <f t="shared" si="23"/>
        <v/>
      </c>
      <c r="K193" s="40">
        <f t="shared" si="24"/>
        <v>10</v>
      </c>
      <c r="L193" s="33">
        <f t="shared" si="25"/>
        <v>1315251</v>
      </c>
      <c r="M193" s="34">
        <f t="shared" si="26"/>
        <v>3863010</v>
      </c>
      <c r="O193" s="36"/>
    </row>
    <row r="194" spans="1:15" x14ac:dyDescent="0.2">
      <c r="A194" s="18" t="s">
        <v>418</v>
      </c>
      <c r="B194" s="10" t="s">
        <v>428</v>
      </c>
      <c r="C194" s="16">
        <f t="shared" si="30"/>
        <v>23080</v>
      </c>
      <c r="D194" s="15">
        <f t="shared" si="20"/>
        <v>0</v>
      </c>
      <c r="E194" s="25">
        <v>0</v>
      </c>
      <c r="F194" s="29">
        <f t="shared" si="21"/>
        <v>23080</v>
      </c>
      <c r="G194" s="16" t="s">
        <v>429</v>
      </c>
      <c r="H194" s="32">
        <f t="shared" si="22"/>
        <v>1</v>
      </c>
      <c r="I194" s="4"/>
      <c r="J194" s="40" t="str">
        <f t="shared" si="23"/>
        <v/>
      </c>
      <c r="K194" s="40" t="str">
        <f t="shared" si="24"/>
        <v/>
      </c>
      <c r="L194" s="33">
        <f t="shared" si="25"/>
        <v>1315251</v>
      </c>
      <c r="M194" s="34">
        <f t="shared" si="26"/>
        <v>3886090</v>
      </c>
      <c r="O194" s="36"/>
    </row>
    <row r="195" spans="1:15" x14ac:dyDescent="0.2">
      <c r="A195" s="18" t="s">
        <v>418</v>
      </c>
      <c r="B195" s="10" t="s">
        <v>430</v>
      </c>
      <c r="C195" s="16">
        <f t="shared" si="30"/>
        <v>28165</v>
      </c>
      <c r="D195" s="15">
        <f t="shared" si="20"/>
        <v>0</v>
      </c>
      <c r="E195" s="25">
        <v>0</v>
      </c>
      <c r="F195" s="29">
        <f t="shared" si="21"/>
        <v>28165</v>
      </c>
      <c r="G195" s="16" t="s">
        <v>431</v>
      </c>
      <c r="H195" s="32">
        <f t="shared" si="22"/>
        <v>1</v>
      </c>
      <c r="I195" s="4"/>
      <c r="J195" s="40" t="str">
        <f t="shared" si="23"/>
        <v/>
      </c>
      <c r="K195" s="40">
        <f t="shared" si="24"/>
        <v>10</v>
      </c>
      <c r="L195" s="33">
        <f t="shared" si="25"/>
        <v>1315251</v>
      </c>
      <c r="M195" s="34">
        <f t="shared" si="26"/>
        <v>3914255</v>
      </c>
      <c r="O195" s="36"/>
    </row>
    <row r="196" spans="1:15" x14ac:dyDescent="0.2">
      <c r="A196" s="18" t="s">
        <v>418</v>
      </c>
      <c r="B196" s="10" t="s">
        <v>432</v>
      </c>
      <c r="C196" s="16">
        <f t="shared" si="30"/>
        <v>25914</v>
      </c>
      <c r="D196" s="15">
        <f t="shared" ref="D196:D259" si="31">E196*1</f>
        <v>0</v>
      </c>
      <c r="E196" s="25">
        <v>0</v>
      </c>
      <c r="F196" s="29">
        <f t="shared" ref="F196:F259" si="32">1*G196</f>
        <v>25914</v>
      </c>
      <c r="G196" s="16" t="s">
        <v>433</v>
      </c>
      <c r="H196" s="32">
        <f t="shared" ref="H196:H259" si="33">G196/C196</f>
        <v>1</v>
      </c>
      <c r="I196" s="4"/>
      <c r="J196" s="40" t="str">
        <f t="shared" si="23"/>
        <v/>
      </c>
      <c r="K196" s="40" t="str">
        <f t="shared" si="24"/>
        <v/>
      </c>
      <c r="L196" s="33">
        <f t="shared" si="25"/>
        <v>1315251</v>
      </c>
      <c r="M196" s="34">
        <f t="shared" si="26"/>
        <v>3940169</v>
      </c>
      <c r="O196" s="36"/>
    </row>
    <row r="197" spans="1:15" x14ac:dyDescent="0.2">
      <c r="A197" s="18" t="s">
        <v>418</v>
      </c>
      <c r="B197" s="10" t="s">
        <v>434</v>
      </c>
      <c r="C197" s="16">
        <f t="shared" si="30"/>
        <v>28247</v>
      </c>
      <c r="D197" s="15">
        <f t="shared" si="31"/>
        <v>0</v>
      </c>
      <c r="E197" s="25">
        <v>0</v>
      </c>
      <c r="F197" s="29">
        <f t="shared" si="32"/>
        <v>28247</v>
      </c>
      <c r="G197" s="16" t="s">
        <v>435</v>
      </c>
      <c r="H197" s="32">
        <f t="shared" si="33"/>
        <v>1</v>
      </c>
      <c r="I197" s="4"/>
      <c r="J197" s="40" t="str">
        <f t="shared" ref="J197:J260" si="34">IF(MOD((L197-$R$7),($R$5*$R$6))&lt;(L197-L196),10,"")</f>
        <v/>
      </c>
      <c r="K197" s="40">
        <f t="shared" ref="K197:K260" si="35">IF(MOD((M197-$R$8),($R$5*$R$6))&lt;(M197-M196),10,"")</f>
        <v>10</v>
      </c>
      <c r="L197" s="33">
        <f t="shared" si="25"/>
        <v>1315251</v>
      </c>
      <c r="M197" s="34">
        <f t="shared" si="26"/>
        <v>3968416</v>
      </c>
      <c r="O197" s="36"/>
    </row>
    <row r="198" spans="1:15" x14ac:dyDescent="0.2">
      <c r="A198" s="18" t="s">
        <v>418</v>
      </c>
      <c r="B198" s="10" t="s">
        <v>436</v>
      </c>
      <c r="C198" s="16">
        <f t="shared" si="30"/>
        <v>21463</v>
      </c>
      <c r="D198" s="15">
        <f t="shared" si="31"/>
        <v>0</v>
      </c>
      <c r="E198" s="25">
        <v>0</v>
      </c>
      <c r="F198" s="29">
        <f t="shared" si="32"/>
        <v>21463</v>
      </c>
      <c r="G198" s="16" t="s">
        <v>437</v>
      </c>
      <c r="H198" s="32">
        <f t="shared" si="33"/>
        <v>1</v>
      </c>
      <c r="I198" s="4"/>
      <c r="J198" s="40" t="str">
        <f t="shared" si="34"/>
        <v/>
      </c>
      <c r="K198" s="40" t="str">
        <f t="shared" si="35"/>
        <v/>
      </c>
      <c r="L198" s="33">
        <f t="shared" ref="L198:L261" si="36">L197+D198</f>
        <v>1315251</v>
      </c>
      <c r="M198" s="34">
        <f t="shared" ref="M198:M261" si="37">M197+F198</f>
        <v>3989879</v>
      </c>
      <c r="O198" s="36"/>
    </row>
    <row r="199" spans="1:15" x14ac:dyDescent="0.2">
      <c r="A199" s="18" t="s">
        <v>418</v>
      </c>
      <c r="B199" s="10" t="s">
        <v>438</v>
      </c>
      <c r="C199" s="16">
        <f t="shared" si="30"/>
        <v>22762</v>
      </c>
      <c r="D199" s="15">
        <f t="shared" si="31"/>
        <v>0</v>
      </c>
      <c r="E199" s="25">
        <v>0</v>
      </c>
      <c r="F199" s="29">
        <f t="shared" si="32"/>
        <v>22762</v>
      </c>
      <c r="G199" s="16" t="s">
        <v>439</v>
      </c>
      <c r="H199" s="32">
        <f t="shared" si="33"/>
        <v>1</v>
      </c>
      <c r="I199" s="4"/>
      <c r="J199" s="40" t="str">
        <f t="shared" si="34"/>
        <v/>
      </c>
      <c r="K199" s="40">
        <f t="shared" si="35"/>
        <v>10</v>
      </c>
      <c r="L199" s="33">
        <f t="shared" si="36"/>
        <v>1315251</v>
      </c>
      <c r="M199" s="34">
        <f t="shared" si="37"/>
        <v>4012641</v>
      </c>
      <c r="O199" s="36"/>
    </row>
    <row r="200" spans="1:15" x14ac:dyDescent="0.2">
      <c r="A200" s="18" t="s">
        <v>418</v>
      </c>
      <c r="B200" s="10" t="s">
        <v>440</v>
      </c>
      <c r="C200" s="16">
        <f t="shared" si="30"/>
        <v>34559</v>
      </c>
      <c r="D200" s="15">
        <f t="shared" si="31"/>
        <v>5764</v>
      </c>
      <c r="E200" s="25" t="s">
        <v>441</v>
      </c>
      <c r="F200" s="29">
        <f t="shared" si="32"/>
        <v>28795</v>
      </c>
      <c r="G200" s="16" t="s">
        <v>442</v>
      </c>
      <c r="H200" s="32">
        <f t="shared" si="33"/>
        <v>0.83321276657310683</v>
      </c>
      <c r="I200" s="4"/>
      <c r="J200" s="40" t="str">
        <f t="shared" si="34"/>
        <v/>
      </c>
      <c r="K200" s="40" t="str">
        <f t="shared" si="35"/>
        <v/>
      </c>
      <c r="L200" s="33">
        <f t="shared" si="36"/>
        <v>1321015</v>
      </c>
      <c r="M200" s="34">
        <f t="shared" si="37"/>
        <v>4041436</v>
      </c>
      <c r="O200" s="36"/>
    </row>
    <row r="201" spans="1:15" x14ac:dyDescent="0.2">
      <c r="A201" s="18" t="s">
        <v>418</v>
      </c>
      <c r="B201" s="10" t="s">
        <v>443</v>
      </c>
      <c r="C201" s="16">
        <f t="shared" si="30"/>
        <v>21932</v>
      </c>
      <c r="D201" s="15">
        <f t="shared" si="31"/>
        <v>0</v>
      </c>
      <c r="E201" s="25">
        <v>0</v>
      </c>
      <c r="F201" s="29">
        <f t="shared" si="32"/>
        <v>21932</v>
      </c>
      <c r="G201" s="16" t="s">
        <v>444</v>
      </c>
      <c r="H201" s="32">
        <f t="shared" si="33"/>
        <v>1</v>
      </c>
      <c r="I201" s="4"/>
      <c r="J201" s="40" t="str">
        <f t="shared" si="34"/>
        <v/>
      </c>
      <c r="K201" s="40" t="str">
        <f t="shared" si="35"/>
        <v/>
      </c>
      <c r="L201" s="33">
        <f t="shared" si="36"/>
        <v>1321015</v>
      </c>
      <c r="M201" s="34">
        <f t="shared" si="37"/>
        <v>4063368</v>
      </c>
      <c r="O201" s="36"/>
    </row>
    <row r="202" spans="1:15" x14ac:dyDescent="0.2">
      <c r="A202" s="18" t="s">
        <v>418</v>
      </c>
      <c r="B202" s="10" t="s">
        <v>445</v>
      </c>
      <c r="C202" s="16">
        <f t="shared" si="30"/>
        <v>26855</v>
      </c>
      <c r="D202" s="15">
        <f t="shared" si="31"/>
        <v>0</v>
      </c>
      <c r="E202" s="25">
        <v>0</v>
      </c>
      <c r="F202" s="29">
        <f t="shared" si="32"/>
        <v>26855</v>
      </c>
      <c r="G202" s="16" t="s">
        <v>446</v>
      </c>
      <c r="H202" s="32">
        <f t="shared" si="33"/>
        <v>1</v>
      </c>
      <c r="I202" s="4"/>
      <c r="J202" s="40" t="str">
        <f t="shared" si="34"/>
        <v/>
      </c>
      <c r="K202" s="40">
        <f t="shared" si="35"/>
        <v>10</v>
      </c>
      <c r="L202" s="33">
        <f t="shared" si="36"/>
        <v>1321015</v>
      </c>
      <c r="M202" s="34">
        <f t="shared" si="37"/>
        <v>4090223</v>
      </c>
      <c r="O202" s="36"/>
    </row>
    <row r="203" spans="1:15" x14ac:dyDescent="0.2">
      <c r="A203" s="18" t="s">
        <v>447</v>
      </c>
      <c r="B203" s="10" t="s">
        <v>448</v>
      </c>
      <c r="C203" s="16">
        <f t="shared" si="30"/>
        <v>30169</v>
      </c>
      <c r="D203" s="15">
        <f t="shared" si="31"/>
        <v>24679</v>
      </c>
      <c r="E203" s="25" t="s">
        <v>449</v>
      </c>
      <c r="F203" s="29">
        <f t="shared" si="32"/>
        <v>5490</v>
      </c>
      <c r="G203" s="16" t="s">
        <v>450</v>
      </c>
      <c r="H203" s="32">
        <f t="shared" si="33"/>
        <v>0.18197487487155689</v>
      </c>
      <c r="I203" s="4"/>
      <c r="J203" s="40">
        <f t="shared" si="34"/>
        <v>10</v>
      </c>
      <c r="K203" s="40" t="str">
        <f t="shared" si="35"/>
        <v/>
      </c>
      <c r="L203" s="33">
        <f t="shared" si="36"/>
        <v>1345694</v>
      </c>
      <c r="M203" s="34">
        <f t="shared" si="37"/>
        <v>4095713</v>
      </c>
      <c r="O203" s="36"/>
    </row>
    <row r="204" spans="1:15" x14ac:dyDescent="0.2">
      <c r="A204" s="18" t="s">
        <v>447</v>
      </c>
      <c r="B204" s="10" t="s">
        <v>451</v>
      </c>
      <c r="C204" s="16">
        <f t="shared" si="30"/>
        <v>19937</v>
      </c>
      <c r="D204" s="15">
        <f t="shared" si="31"/>
        <v>0</v>
      </c>
      <c r="E204" s="25">
        <v>0</v>
      </c>
      <c r="F204" s="29">
        <f t="shared" si="32"/>
        <v>19937</v>
      </c>
      <c r="G204" s="16" t="s">
        <v>452</v>
      </c>
      <c r="H204" s="32">
        <f t="shared" si="33"/>
        <v>1</v>
      </c>
      <c r="I204" s="4"/>
      <c r="J204" s="40" t="str">
        <f t="shared" si="34"/>
        <v/>
      </c>
      <c r="K204" s="40" t="str">
        <f t="shared" si="35"/>
        <v/>
      </c>
      <c r="L204" s="33">
        <f t="shared" si="36"/>
        <v>1345694</v>
      </c>
      <c r="M204" s="34">
        <f t="shared" si="37"/>
        <v>4115650</v>
      </c>
      <c r="O204" s="36"/>
    </row>
    <row r="205" spans="1:15" x14ac:dyDescent="0.2">
      <c r="A205" s="18" t="s">
        <v>447</v>
      </c>
      <c r="B205" s="10" t="s">
        <v>453</v>
      </c>
      <c r="C205" s="16">
        <f t="shared" si="30"/>
        <v>13622</v>
      </c>
      <c r="D205" s="15">
        <f t="shared" si="31"/>
        <v>0</v>
      </c>
      <c r="E205" s="25">
        <v>0</v>
      </c>
      <c r="F205" s="29">
        <f t="shared" si="32"/>
        <v>13622</v>
      </c>
      <c r="G205" s="16" t="s">
        <v>454</v>
      </c>
      <c r="H205" s="32">
        <f t="shared" si="33"/>
        <v>1</v>
      </c>
      <c r="I205" s="4"/>
      <c r="J205" s="40" t="str">
        <f t="shared" si="34"/>
        <v/>
      </c>
      <c r="K205" s="40">
        <f t="shared" si="35"/>
        <v>10</v>
      </c>
      <c r="L205" s="33">
        <f t="shared" si="36"/>
        <v>1345694</v>
      </c>
      <c r="M205" s="34">
        <f t="shared" si="37"/>
        <v>4129272</v>
      </c>
      <c r="O205" s="36"/>
    </row>
    <row r="206" spans="1:15" x14ac:dyDescent="0.2">
      <c r="A206" s="18" t="s">
        <v>447</v>
      </c>
      <c r="B206" s="10" t="s">
        <v>455</v>
      </c>
      <c r="C206" s="16">
        <f t="shared" si="30"/>
        <v>23001</v>
      </c>
      <c r="D206" s="15">
        <f t="shared" si="31"/>
        <v>0</v>
      </c>
      <c r="E206" s="25">
        <v>0</v>
      </c>
      <c r="F206" s="29">
        <f t="shared" si="32"/>
        <v>23001</v>
      </c>
      <c r="G206" s="16" t="s">
        <v>456</v>
      </c>
      <c r="H206" s="32">
        <f t="shared" si="33"/>
        <v>1</v>
      </c>
      <c r="I206" s="4"/>
      <c r="J206" s="40" t="str">
        <f t="shared" si="34"/>
        <v/>
      </c>
      <c r="K206" s="40" t="str">
        <f t="shared" si="35"/>
        <v/>
      </c>
      <c r="L206" s="33">
        <f t="shared" si="36"/>
        <v>1345694</v>
      </c>
      <c r="M206" s="34">
        <f t="shared" si="37"/>
        <v>4152273</v>
      </c>
      <c r="O206" s="36"/>
    </row>
    <row r="207" spans="1:15" x14ac:dyDescent="0.2">
      <c r="A207" s="18" t="s">
        <v>447</v>
      </c>
      <c r="B207" s="10" t="s">
        <v>457</v>
      </c>
      <c r="C207" s="16">
        <f t="shared" si="30"/>
        <v>19359</v>
      </c>
      <c r="D207" s="15">
        <f t="shared" si="31"/>
        <v>0</v>
      </c>
      <c r="E207" s="25">
        <v>0</v>
      </c>
      <c r="F207" s="29">
        <f t="shared" si="32"/>
        <v>19359</v>
      </c>
      <c r="G207" s="16" t="s">
        <v>458</v>
      </c>
      <c r="H207" s="32">
        <f t="shared" si="33"/>
        <v>1</v>
      </c>
      <c r="I207" s="4"/>
      <c r="J207" s="40" t="str">
        <f t="shared" si="34"/>
        <v/>
      </c>
      <c r="K207" s="40">
        <f t="shared" si="35"/>
        <v>10</v>
      </c>
      <c r="L207" s="33">
        <f t="shared" si="36"/>
        <v>1345694</v>
      </c>
      <c r="M207" s="34">
        <f t="shared" si="37"/>
        <v>4171632</v>
      </c>
      <c r="O207" s="36"/>
    </row>
    <row r="208" spans="1:15" x14ac:dyDescent="0.2">
      <c r="A208" s="18" t="s">
        <v>447</v>
      </c>
      <c r="B208" s="10" t="s">
        <v>459</v>
      </c>
      <c r="C208" s="16">
        <f t="shared" si="30"/>
        <v>27386</v>
      </c>
      <c r="D208" s="15">
        <f t="shared" si="31"/>
        <v>7531</v>
      </c>
      <c r="E208" s="25" t="s">
        <v>460</v>
      </c>
      <c r="F208" s="29">
        <f t="shared" si="32"/>
        <v>19855</v>
      </c>
      <c r="G208" s="16" t="s">
        <v>461</v>
      </c>
      <c r="H208" s="32">
        <f t="shared" si="33"/>
        <v>0.72500547725115028</v>
      </c>
      <c r="I208" s="4"/>
      <c r="J208" s="40" t="str">
        <f t="shared" si="34"/>
        <v/>
      </c>
      <c r="K208" s="40" t="str">
        <f t="shared" si="35"/>
        <v/>
      </c>
      <c r="L208" s="33">
        <f t="shared" si="36"/>
        <v>1353225</v>
      </c>
      <c r="M208" s="34">
        <f t="shared" si="37"/>
        <v>4191487</v>
      </c>
      <c r="O208" s="36"/>
    </row>
    <row r="209" spans="1:15" x14ac:dyDescent="0.2">
      <c r="A209" s="18" t="s">
        <v>447</v>
      </c>
      <c r="B209" s="10" t="s">
        <v>462</v>
      </c>
      <c r="C209" s="16">
        <f t="shared" si="30"/>
        <v>18226</v>
      </c>
      <c r="D209" s="15">
        <f t="shared" si="31"/>
        <v>0</v>
      </c>
      <c r="E209" s="25">
        <v>0</v>
      </c>
      <c r="F209" s="29">
        <f t="shared" si="32"/>
        <v>18226</v>
      </c>
      <c r="G209" s="16" t="s">
        <v>463</v>
      </c>
      <c r="H209" s="32">
        <f t="shared" si="33"/>
        <v>1</v>
      </c>
      <c r="I209" s="4"/>
      <c r="J209" s="40" t="str">
        <f t="shared" si="34"/>
        <v/>
      </c>
      <c r="K209" s="40" t="str">
        <f t="shared" si="35"/>
        <v/>
      </c>
      <c r="L209" s="33">
        <f t="shared" si="36"/>
        <v>1353225</v>
      </c>
      <c r="M209" s="34">
        <f t="shared" si="37"/>
        <v>4209713</v>
      </c>
      <c r="O209" s="36"/>
    </row>
    <row r="210" spans="1:15" x14ac:dyDescent="0.2">
      <c r="A210" s="18" t="s">
        <v>447</v>
      </c>
      <c r="B210" s="10" t="s">
        <v>464</v>
      </c>
      <c r="C210" s="16">
        <f t="shared" si="30"/>
        <v>23468</v>
      </c>
      <c r="D210" s="15">
        <f t="shared" si="31"/>
        <v>0</v>
      </c>
      <c r="E210" s="25">
        <v>0</v>
      </c>
      <c r="F210" s="29">
        <f t="shared" si="32"/>
        <v>23468</v>
      </c>
      <c r="G210" s="16" t="s">
        <v>465</v>
      </c>
      <c r="H210" s="32">
        <f t="shared" si="33"/>
        <v>1</v>
      </c>
      <c r="I210" s="4"/>
      <c r="J210" s="40" t="str">
        <f t="shared" si="34"/>
        <v/>
      </c>
      <c r="K210" s="40">
        <f t="shared" si="35"/>
        <v>10</v>
      </c>
      <c r="L210" s="33">
        <f t="shared" si="36"/>
        <v>1353225</v>
      </c>
      <c r="M210" s="34">
        <f t="shared" si="37"/>
        <v>4233181</v>
      </c>
      <c r="O210" s="36"/>
    </row>
    <row r="211" spans="1:15" x14ac:dyDescent="0.2">
      <c r="A211" s="18" t="s">
        <v>447</v>
      </c>
      <c r="B211" s="10" t="s">
        <v>466</v>
      </c>
      <c r="C211" s="16">
        <f t="shared" si="30"/>
        <v>26693</v>
      </c>
      <c r="D211" s="15">
        <f t="shared" si="31"/>
        <v>19885</v>
      </c>
      <c r="E211" s="25" t="s">
        <v>467</v>
      </c>
      <c r="F211" s="29">
        <f t="shared" si="32"/>
        <v>6808</v>
      </c>
      <c r="G211" s="16" t="s">
        <v>468</v>
      </c>
      <c r="H211" s="32">
        <f t="shared" si="33"/>
        <v>0.25504813996178771</v>
      </c>
      <c r="I211" s="4"/>
      <c r="J211" s="40" t="str">
        <f t="shared" si="34"/>
        <v/>
      </c>
      <c r="K211" s="40" t="str">
        <f t="shared" si="35"/>
        <v/>
      </c>
      <c r="L211" s="33">
        <f t="shared" si="36"/>
        <v>1373110</v>
      </c>
      <c r="M211" s="34">
        <f t="shared" si="37"/>
        <v>4239989</v>
      </c>
      <c r="O211" s="36"/>
    </row>
    <row r="212" spans="1:15" x14ac:dyDescent="0.2">
      <c r="A212" s="18" t="s">
        <v>447</v>
      </c>
      <c r="B212" s="10" t="s">
        <v>120</v>
      </c>
      <c r="C212" s="16">
        <f t="shared" si="30"/>
        <v>27344</v>
      </c>
      <c r="D212" s="15">
        <f t="shared" si="31"/>
        <v>8110</v>
      </c>
      <c r="E212" s="25" t="s">
        <v>469</v>
      </c>
      <c r="F212" s="29">
        <f t="shared" si="32"/>
        <v>19234</v>
      </c>
      <c r="G212" s="16" t="s">
        <v>470</v>
      </c>
      <c r="H212" s="32">
        <f t="shared" si="33"/>
        <v>0.70340842598010533</v>
      </c>
      <c r="I212" s="4"/>
      <c r="J212" s="40" t="str">
        <f t="shared" si="34"/>
        <v/>
      </c>
      <c r="K212" s="40" t="str">
        <f t="shared" si="35"/>
        <v/>
      </c>
      <c r="L212" s="33">
        <f t="shared" si="36"/>
        <v>1381220</v>
      </c>
      <c r="M212" s="34">
        <f t="shared" si="37"/>
        <v>4259223</v>
      </c>
      <c r="O212" s="36"/>
    </row>
    <row r="213" spans="1:15" x14ac:dyDescent="0.2">
      <c r="A213" s="18" t="s">
        <v>447</v>
      </c>
      <c r="B213" s="10" t="s">
        <v>471</v>
      </c>
      <c r="C213" s="16">
        <f t="shared" si="30"/>
        <v>24204</v>
      </c>
      <c r="D213" s="15">
        <f t="shared" si="31"/>
        <v>1072</v>
      </c>
      <c r="E213" s="25" t="s">
        <v>472</v>
      </c>
      <c r="F213" s="29">
        <f t="shared" si="32"/>
        <v>23132</v>
      </c>
      <c r="G213" s="16" t="s">
        <v>473</v>
      </c>
      <c r="H213" s="32">
        <f t="shared" si="33"/>
        <v>0.95570980003305239</v>
      </c>
      <c r="I213" s="4"/>
      <c r="J213" s="40" t="str">
        <f t="shared" si="34"/>
        <v/>
      </c>
      <c r="K213" s="40">
        <f t="shared" si="35"/>
        <v>10</v>
      </c>
      <c r="L213" s="33">
        <f t="shared" si="36"/>
        <v>1382292</v>
      </c>
      <c r="M213" s="34">
        <f t="shared" si="37"/>
        <v>4282355</v>
      </c>
      <c r="O213" s="36"/>
    </row>
    <row r="214" spans="1:15" x14ac:dyDescent="0.2">
      <c r="A214" s="18" t="s">
        <v>447</v>
      </c>
      <c r="B214" s="10" t="s">
        <v>474</v>
      </c>
      <c r="C214" s="16">
        <f t="shared" si="30"/>
        <v>18438</v>
      </c>
      <c r="D214" s="15">
        <f t="shared" si="31"/>
        <v>0</v>
      </c>
      <c r="E214" s="25">
        <v>0</v>
      </c>
      <c r="F214" s="29">
        <f t="shared" si="32"/>
        <v>18438</v>
      </c>
      <c r="G214" s="16" t="s">
        <v>475</v>
      </c>
      <c r="H214" s="32">
        <f t="shared" si="33"/>
        <v>1</v>
      </c>
      <c r="I214" s="4"/>
      <c r="J214" s="40" t="str">
        <f t="shared" si="34"/>
        <v/>
      </c>
      <c r="K214" s="40" t="str">
        <f t="shared" si="35"/>
        <v/>
      </c>
      <c r="L214" s="33">
        <f t="shared" si="36"/>
        <v>1382292</v>
      </c>
      <c r="M214" s="34">
        <f t="shared" si="37"/>
        <v>4300793</v>
      </c>
      <c r="O214" s="36"/>
    </row>
    <row r="215" spans="1:15" x14ac:dyDescent="0.2">
      <c r="A215" s="18" t="s">
        <v>447</v>
      </c>
      <c r="B215" s="10" t="s">
        <v>476</v>
      </c>
      <c r="C215" s="16">
        <f t="shared" si="30"/>
        <v>16712</v>
      </c>
      <c r="D215" s="15">
        <f t="shared" si="31"/>
        <v>0</v>
      </c>
      <c r="E215" s="25">
        <v>0</v>
      </c>
      <c r="F215" s="29">
        <f t="shared" si="32"/>
        <v>16712</v>
      </c>
      <c r="G215" s="16" t="s">
        <v>477</v>
      </c>
      <c r="H215" s="32">
        <f t="shared" si="33"/>
        <v>1</v>
      </c>
      <c r="I215" s="4"/>
      <c r="J215" s="40" t="str">
        <f t="shared" si="34"/>
        <v/>
      </c>
      <c r="K215" s="40" t="str">
        <f t="shared" si="35"/>
        <v/>
      </c>
      <c r="L215" s="33">
        <f t="shared" si="36"/>
        <v>1382292</v>
      </c>
      <c r="M215" s="34">
        <f t="shared" si="37"/>
        <v>4317505</v>
      </c>
      <c r="O215" s="36"/>
    </row>
    <row r="216" spans="1:15" x14ac:dyDescent="0.2">
      <c r="A216" s="18" t="s">
        <v>447</v>
      </c>
      <c r="B216" s="10" t="s">
        <v>478</v>
      </c>
      <c r="C216" s="16">
        <f t="shared" si="30"/>
        <v>20697</v>
      </c>
      <c r="D216" s="15">
        <f t="shared" si="31"/>
        <v>0</v>
      </c>
      <c r="E216" s="25">
        <v>0</v>
      </c>
      <c r="F216" s="29">
        <f t="shared" si="32"/>
        <v>20697</v>
      </c>
      <c r="G216" s="16" t="s">
        <v>479</v>
      </c>
      <c r="H216" s="32">
        <f t="shared" si="33"/>
        <v>1</v>
      </c>
      <c r="I216" s="4"/>
      <c r="J216" s="40" t="str">
        <f t="shared" si="34"/>
        <v/>
      </c>
      <c r="K216" s="40">
        <f t="shared" si="35"/>
        <v>10</v>
      </c>
      <c r="L216" s="33">
        <f t="shared" si="36"/>
        <v>1382292</v>
      </c>
      <c r="M216" s="34">
        <f t="shared" si="37"/>
        <v>4338202</v>
      </c>
      <c r="O216" s="36"/>
    </row>
    <row r="217" spans="1:15" x14ac:dyDescent="0.2">
      <c r="A217" s="18" t="s">
        <v>447</v>
      </c>
      <c r="B217" s="10" t="s">
        <v>480</v>
      </c>
      <c r="C217" s="16">
        <f t="shared" si="30"/>
        <v>29425</v>
      </c>
      <c r="D217" s="15">
        <f t="shared" si="31"/>
        <v>0</v>
      </c>
      <c r="E217" s="25">
        <v>0</v>
      </c>
      <c r="F217" s="29">
        <f t="shared" si="32"/>
        <v>29425</v>
      </c>
      <c r="G217" s="16" t="s">
        <v>481</v>
      </c>
      <c r="H217" s="32">
        <f t="shared" si="33"/>
        <v>1</v>
      </c>
      <c r="I217" s="4"/>
      <c r="J217" s="40" t="str">
        <f t="shared" si="34"/>
        <v/>
      </c>
      <c r="K217" s="40" t="str">
        <f t="shared" si="35"/>
        <v/>
      </c>
      <c r="L217" s="33">
        <f t="shared" si="36"/>
        <v>1382292</v>
      </c>
      <c r="M217" s="34">
        <f t="shared" si="37"/>
        <v>4367627</v>
      </c>
      <c r="O217" s="36"/>
    </row>
    <row r="218" spans="1:15" x14ac:dyDescent="0.2">
      <c r="A218" s="18" t="s">
        <v>447</v>
      </c>
      <c r="B218" s="10" t="s">
        <v>482</v>
      </c>
      <c r="C218" s="16">
        <f t="shared" si="30"/>
        <v>15566</v>
      </c>
      <c r="D218" s="15">
        <f t="shared" si="31"/>
        <v>0</v>
      </c>
      <c r="E218" s="25">
        <v>0</v>
      </c>
      <c r="F218" s="29">
        <f t="shared" si="32"/>
        <v>15566</v>
      </c>
      <c r="G218" s="16" t="s">
        <v>483</v>
      </c>
      <c r="H218" s="32">
        <f t="shared" si="33"/>
        <v>1</v>
      </c>
      <c r="I218" s="4"/>
      <c r="J218" s="40" t="str">
        <f t="shared" si="34"/>
        <v/>
      </c>
      <c r="K218" s="40">
        <f t="shared" si="35"/>
        <v>10</v>
      </c>
      <c r="L218" s="33">
        <f t="shared" si="36"/>
        <v>1382292</v>
      </c>
      <c r="M218" s="34">
        <f t="shared" si="37"/>
        <v>4383193</v>
      </c>
      <c r="O218" s="36"/>
    </row>
    <row r="219" spans="1:15" x14ac:dyDescent="0.2">
      <c r="A219" s="18" t="s">
        <v>447</v>
      </c>
      <c r="B219" s="10" t="s">
        <v>484</v>
      </c>
      <c r="C219" s="16">
        <f t="shared" si="30"/>
        <v>27714</v>
      </c>
      <c r="D219" s="15">
        <f t="shared" si="31"/>
        <v>871</v>
      </c>
      <c r="E219" s="25">
        <v>871</v>
      </c>
      <c r="F219" s="29">
        <f t="shared" si="32"/>
        <v>26843</v>
      </c>
      <c r="G219" s="16" t="s">
        <v>485</v>
      </c>
      <c r="H219" s="32">
        <f t="shared" si="33"/>
        <v>0.96857184094681392</v>
      </c>
      <c r="I219" s="4"/>
      <c r="J219" s="40" t="str">
        <f t="shared" si="34"/>
        <v/>
      </c>
      <c r="K219" s="40" t="str">
        <f t="shared" si="35"/>
        <v/>
      </c>
      <c r="L219" s="33">
        <f t="shared" si="36"/>
        <v>1383163</v>
      </c>
      <c r="M219" s="34">
        <f t="shared" si="37"/>
        <v>4410036</v>
      </c>
      <c r="O219" s="36"/>
    </row>
    <row r="220" spans="1:15" x14ac:dyDescent="0.2">
      <c r="A220" s="18" t="s">
        <v>447</v>
      </c>
      <c r="B220" s="10" t="s">
        <v>486</v>
      </c>
      <c r="C220" s="16">
        <f t="shared" si="30"/>
        <v>18897</v>
      </c>
      <c r="D220" s="15">
        <f t="shared" si="31"/>
        <v>1110</v>
      </c>
      <c r="E220" s="25" t="s">
        <v>487</v>
      </c>
      <c r="F220" s="29">
        <f t="shared" si="32"/>
        <v>17787</v>
      </c>
      <c r="G220" s="16" t="s">
        <v>488</v>
      </c>
      <c r="H220" s="32">
        <f t="shared" si="33"/>
        <v>0.94126051754246709</v>
      </c>
      <c r="I220" s="4"/>
      <c r="J220" s="40" t="str">
        <f t="shared" si="34"/>
        <v/>
      </c>
      <c r="K220" s="40" t="str">
        <f t="shared" si="35"/>
        <v/>
      </c>
      <c r="L220" s="33">
        <f t="shared" si="36"/>
        <v>1384273</v>
      </c>
      <c r="M220" s="34">
        <f t="shared" si="37"/>
        <v>4427823</v>
      </c>
      <c r="O220" s="36"/>
    </row>
    <row r="221" spans="1:15" x14ac:dyDescent="0.2">
      <c r="A221" s="18" t="s">
        <v>489</v>
      </c>
      <c r="B221" s="10" t="s">
        <v>490</v>
      </c>
      <c r="C221" s="16">
        <f t="shared" si="30"/>
        <v>24879</v>
      </c>
      <c r="D221" s="15">
        <f t="shared" si="31"/>
        <v>1787</v>
      </c>
      <c r="E221" s="25" t="s">
        <v>491</v>
      </c>
      <c r="F221" s="29">
        <f t="shared" si="32"/>
        <v>23092</v>
      </c>
      <c r="G221" s="16" t="s">
        <v>492</v>
      </c>
      <c r="H221" s="32">
        <f t="shared" si="33"/>
        <v>0.92817235419430044</v>
      </c>
      <c r="I221" s="19"/>
      <c r="J221" s="40" t="str">
        <f t="shared" si="34"/>
        <v/>
      </c>
      <c r="K221" s="40">
        <f t="shared" si="35"/>
        <v>10</v>
      </c>
      <c r="L221" s="33">
        <f t="shared" si="36"/>
        <v>1386060</v>
      </c>
      <c r="M221" s="34">
        <f t="shared" si="37"/>
        <v>4450915</v>
      </c>
      <c r="O221" s="36"/>
    </row>
    <row r="222" spans="1:15" x14ac:dyDescent="0.2">
      <c r="A222" s="18" t="s">
        <v>489</v>
      </c>
      <c r="B222" s="10" t="s">
        <v>493</v>
      </c>
      <c r="C222" s="16">
        <f t="shared" si="30"/>
        <v>21860</v>
      </c>
      <c r="D222" s="15">
        <f t="shared" si="31"/>
        <v>0</v>
      </c>
      <c r="E222" s="25">
        <v>0</v>
      </c>
      <c r="F222" s="29">
        <f t="shared" si="32"/>
        <v>21860</v>
      </c>
      <c r="G222" s="16" t="s">
        <v>494</v>
      </c>
      <c r="H222" s="32">
        <f t="shared" si="33"/>
        <v>1</v>
      </c>
      <c r="I222" s="4"/>
      <c r="J222" s="40" t="str">
        <f t="shared" si="34"/>
        <v/>
      </c>
      <c r="K222" s="40" t="str">
        <f t="shared" si="35"/>
        <v/>
      </c>
      <c r="L222" s="33">
        <f t="shared" si="36"/>
        <v>1386060</v>
      </c>
      <c r="M222" s="34">
        <f t="shared" si="37"/>
        <v>4472775</v>
      </c>
      <c r="O222" s="36"/>
    </row>
    <row r="223" spans="1:15" x14ac:dyDescent="0.2">
      <c r="A223" s="18" t="s">
        <v>489</v>
      </c>
      <c r="B223" s="10" t="s">
        <v>495</v>
      </c>
      <c r="C223" s="16">
        <f t="shared" si="30"/>
        <v>23866</v>
      </c>
      <c r="D223" s="15">
        <f t="shared" si="31"/>
        <v>0</v>
      </c>
      <c r="E223" s="25">
        <v>0</v>
      </c>
      <c r="F223" s="29">
        <f t="shared" si="32"/>
        <v>23866</v>
      </c>
      <c r="G223" s="16" t="s">
        <v>496</v>
      </c>
      <c r="H223" s="32">
        <f t="shared" si="33"/>
        <v>1</v>
      </c>
      <c r="I223" s="4"/>
      <c r="J223" s="40" t="str">
        <f t="shared" si="34"/>
        <v/>
      </c>
      <c r="K223" s="40">
        <f t="shared" si="35"/>
        <v>10</v>
      </c>
      <c r="L223" s="33">
        <f t="shared" si="36"/>
        <v>1386060</v>
      </c>
      <c r="M223" s="34">
        <f t="shared" si="37"/>
        <v>4496641</v>
      </c>
      <c r="O223" s="36"/>
    </row>
    <row r="224" spans="1:15" x14ac:dyDescent="0.2">
      <c r="A224" s="18" t="s">
        <v>489</v>
      </c>
      <c r="B224" s="10" t="s">
        <v>497</v>
      </c>
      <c r="C224" s="16">
        <f t="shared" si="30"/>
        <v>24817</v>
      </c>
      <c r="D224" s="15">
        <f t="shared" si="31"/>
        <v>0</v>
      </c>
      <c r="E224" s="25">
        <v>0</v>
      </c>
      <c r="F224" s="29">
        <f t="shared" si="32"/>
        <v>24817</v>
      </c>
      <c r="G224" s="16" t="s">
        <v>498</v>
      </c>
      <c r="H224" s="32">
        <f t="shared" si="33"/>
        <v>1</v>
      </c>
      <c r="I224" s="4"/>
      <c r="J224" s="40" t="str">
        <f t="shared" si="34"/>
        <v/>
      </c>
      <c r="K224" s="40" t="str">
        <f t="shared" si="35"/>
        <v/>
      </c>
      <c r="L224" s="33">
        <f t="shared" si="36"/>
        <v>1386060</v>
      </c>
      <c r="M224" s="34">
        <f t="shared" si="37"/>
        <v>4521458</v>
      </c>
      <c r="O224" s="36"/>
    </row>
    <row r="225" spans="1:15" x14ac:dyDescent="0.2">
      <c r="A225" s="18" t="s">
        <v>489</v>
      </c>
      <c r="B225" s="10" t="s">
        <v>499</v>
      </c>
      <c r="C225" s="16">
        <f t="shared" si="30"/>
        <v>33377</v>
      </c>
      <c r="D225" s="15">
        <f t="shared" si="31"/>
        <v>3485</v>
      </c>
      <c r="E225" s="25" t="s">
        <v>109</v>
      </c>
      <c r="F225" s="29">
        <f t="shared" si="32"/>
        <v>29892</v>
      </c>
      <c r="G225" s="16" t="s">
        <v>500</v>
      </c>
      <c r="H225" s="32">
        <f t="shared" si="33"/>
        <v>0.8955867813164754</v>
      </c>
      <c r="I225" s="4"/>
      <c r="J225" s="40" t="str">
        <f t="shared" si="34"/>
        <v/>
      </c>
      <c r="K225" s="40">
        <f t="shared" si="35"/>
        <v>10</v>
      </c>
      <c r="L225" s="33">
        <f t="shared" si="36"/>
        <v>1389545</v>
      </c>
      <c r="M225" s="34">
        <f t="shared" si="37"/>
        <v>4551350</v>
      </c>
      <c r="O225" s="36"/>
    </row>
    <row r="226" spans="1:15" x14ac:dyDescent="0.2">
      <c r="A226" s="18" t="s">
        <v>489</v>
      </c>
      <c r="B226" s="10" t="s">
        <v>501</v>
      </c>
      <c r="C226" s="16">
        <f t="shared" si="30"/>
        <v>32889</v>
      </c>
      <c r="D226" s="15">
        <f t="shared" si="31"/>
        <v>0</v>
      </c>
      <c r="E226" s="25">
        <v>0</v>
      </c>
      <c r="F226" s="29">
        <f t="shared" si="32"/>
        <v>32889</v>
      </c>
      <c r="G226" s="16" t="s">
        <v>502</v>
      </c>
      <c r="H226" s="32">
        <f t="shared" si="33"/>
        <v>1</v>
      </c>
      <c r="I226" s="4"/>
      <c r="J226" s="40" t="str">
        <f t="shared" si="34"/>
        <v/>
      </c>
      <c r="K226" s="40" t="str">
        <f t="shared" si="35"/>
        <v/>
      </c>
      <c r="L226" s="33">
        <f t="shared" si="36"/>
        <v>1389545</v>
      </c>
      <c r="M226" s="34">
        <f t="shared" si="37"/>
        <v>4584239</v>
      </c>
      <c r="O226" s="36"/>
    </row>
    <row r="227" spans="1:15" x14ac:dyDescent="0.2">
      <c r="A227" s="18" t="s">
        <v>489</v>
      </c>
      <c r="B227" s="10" t="s">
        <v>503</v>
      </c>
      <c r="C227" s="16">
        <f t="shared" si="30"/>
        <v>26930</v>
      </c>
      <c r="D227" s="15">
        <f t="shared" si="31"/>
        <v>0</v>
      </c>
      <c r="E227" s="25">
        <v>0</v>
      </c>
      <c r="F227" s="29">
        <f t="shared" si="32"/>
        <v>26930</v>
      </c>
      <c r="G227" s="16" t="s">
        <v>504</v>
      </c>
      <c r="H227" s="32">
        <f t="shared" si="33"/>
        <v>1</v>
      </c>
      <c r="I227" s="4"/>
      <c r="J227" s="40" t="str">
        <f t="shared" si="34"/>
        <v/>
      </c>
      <c r="K227" s="40">
        <f t="shared" si="35"/>
        <v>10</v>
      </c>
      <c r="L227" s="33">
        <f t="shared" si="36"/>
        <v>1389545</v>
      </c>
      <c r="M227" s="34">
        <f t="shared" si="37"/>
        <v>4611169</v>
      </c>
      <c r="O227" s="36"/>
    </row>
    <row r="228" spans="1:15" x14ac:dyDescent="0.2">
      <c r="A228" s="18" t="s">
        <v>489</v>
      </c>
      <c r="B228" s="10" t="s">
        <v>505</v>
      </c>
      <c r="C228" s="16">
        <f t="shared" si="30"/>
        <v>29657</v>
      </c>
      <c r="D228" s="15">
        <f t="shared" si="31"/>
        <v>0</v>
      </c>
      <c r="E228" s="25">
        <v>0</v>
      </c>
      <c r="F228" s="29">
        <f t="shared" si="32"/>
        <v>29657</v>
      </c>
      <c r="G228" s="16" t="s">
        <v>506</v>
      </c>
      <c r="H228" s="32">
        <f t="shared" si="33"/>
        <v>1</v>
      </c>
      <c r="I228" s="4"/>
      <c r="J228" s="40" t="str">
        <f t="shared" si="34"/>
        <v/>
      </c>
      <c r="K228" s="40" t="str">
        <f t="shared" si="35"/>
        <v/>
      </c>
      <c r="L228" s="33">
        <f t="shared" si="36"/>
        <v>1389545</v>
      </c>
      <c r="M228" s="34">
        <f t="shared" si="37"/>
        <v>4640826</v>
      </c>
      <c r="O228" s="36"/>
    </row>
    <row r="229" spans="1:15" x14ac:dyDescent="0.2">
      <c r="A229" s="18" t="s">
        <v>489</v>
      </c>
      <c r="B229" s="10" t="s">
        <v>507</v>
      </c>
      <c r="C229" s="16">
        <f t="shared" si="30"/>
        <v>22434</v>
      </c>
      <c r="D229" s="15">
        <f t="shared" si="31"/>
        <v>0</v>
      </c>
      <c r="E229" s="25">
        <v>0</v>
      </c>
      <c r="F229" s="29">
        <f t="shared" si="32"/>
        <v>22434</v>
      </c>
      <c r="G229" s="16" t="s">
        <v>508</v>
      </c>
      <c r="H229" s="32">
        <f t="shared" si="33"/>
        <v>1</v>
      </c>
      <c r="I229" s="4"/>
      <c r="J229" s="40" t="str">
        <f t="shared" si="34"/>
        <v/>
      </c>
      <c r="K229" s="40">
        <f t="shared" si="35"/>
        <v>10</v>
      </c>
      <c r="L229" s="33">
        <f t="shared" si="36"/>
        <v>1389545</v>
      </c>
      <c r="M229" s="34">
        <f t="shared" si="37"/>
        <v>4663260</v>
      </c>
      <c r="O229" s="36"/>
    </row>
    <row r="230" spans="1:15" x14ac:dyDescent="0.2">
      <c r="A230" s="18" t="s">
        <v>489</v>
      </c>
      <c r="B230" s="10" t="s">
        <v>509</v>
      </c>
      <c r="C230" s="16">
        <f t="shared" si="30"/>
        <v>28708</v>
      </c>
      <c r="D230" s="15">
        <f t="shared" si="31"/>
        <v>0</v>
      </c>
      <c r="E230" s="25">
        <v>0</v>
      </c>
      <c r="F230" s="29">
        <f t="shared" si="32"/>
        <v>28708</v>
      </c>
      <c r="G230" s="16" t="s">
        <v>510</v>
      </c>
      <c r="H230" s="32">
        <f t="shared" si="33"/>
        <v>1</v>
      </c>
      <c r="I230" s="4"/>
      <c r="J230" s="40" t="str">
        <f t="shared" si="34"/>
        <v/>
      </c>
      <c r="K230" s="40" t="str">
        <f t="shared" si="35"/>
        <v/>
      </c>
      <c r="L230" s="33">
        <f t="shared" si="36"/>
        <v>1389545</v>
      </c>
      <c r="M230" s="34">
        <f t="shared" si="37"/>
        <v>4691968</v>
      </c>
      <c r="O230" s="36"/>
    </row>
    <row r="231" spans="1:15" x14ac:dyDescent="0.2">
      <c r="A231" s="18" t="s">
        <v>489</v>
      </c>
      <c r="B231" s="10" t="s">
        <v>511</v>
      </c>
      <c r="C231" s="16">
        <f t="shared" si="30"/>
        <v>16799</v>
      </c>
      <c r="D231" s="15">
        <f t="shared" si="31"/>
        <v>0</v>
      </c>
      <c r="E231" s="25">
        <v>0</v>
      </c>
      <c r="F231" s="29">
        <f t="shared" si="32"/>
        <v>16799</v>
      </c>
      <c r="G231" s="16" t="s">
        <v>512</v>
      </c>
      <c r="H231" s="32">
        <f t="shared" si="33"/>
        <v>1</v>
      </c>
      <c r="I231" s="4"/>
      <c r="J231" s="40" t="str">
        <f t="shared" si="34"/>
        <v/>
      </c>
      <c r="K231" s="40">
        <f t="shared" si="35"/>
        <v>10</v>
      </c>
      <c r="L231" s="33">
        <f t="shared" si="36"/>
        <v>1389545</v>
      </c>
      <c r="M231" s="34">
        <f t="shared" si="37"/>
        <v>4708767</v>
      </c>
      <c r="O231" s="36"/>
    </row>
    <row r="232" spans="1:15" x14ac:dyDescent="0.2">
      <c r="A232" s="18" t="s">
        <v>489</v>
      </c>
      <c r="B232" s="10" t="s">
        <v>513</v>
      </c>
      <c r="C232" s="16">
        <f t="shared" si="30"/>
        <v>29766</v>
      </c>
      <c r="D232" s="15">
        <f t="shared" si="31"/>
        <v>0</v>
      </c>
      <c r="E232" s="25">
        <v>0</v>
      </c>
      <c r="F232" s="29">
        <f t="shared" si="32"/>
        <v>29766</v>
      </c>
      <c r="G232" s="16" t="s">
        <v>514</v>
      </c>
      <c r="H232" s="32">
        <f t="shared" si="33"/>
        <v>1</v>
      </c>
      <c r="I232" s="4"/>
      <c r="J232" s="40" t="str">
        <f t="shared" si="34"/>
        <v/>
      </c>
      <c r="K232" s="40" t="str">
        <f t="shared" si="35"/>
        <v/>
      </c>
      <c r="L232" s="33">
        <f t="shared" si="36"/>
        <v>1389545</v>
      </c>
      <c r="M232" s="34">
        <f t="shared" si="37"/>
        <v>4738533</v>
      </c>
      <c r="O232" s="36"/>
    </row>
    <row r="233" spans="1:15" x14ac:dyDescent="0.2">
      <c r="A233" s="18" t="s">
        <v>489</v>
      </c>
      <c r="B233" s="10" t="s">
        <v>515</v>
      </c>
      <c r="C233" s="16">
        <f t="shared" si="30"/>
        <v>14720</v>
      </c>
      <c r="D233" s="15">
        <f t="shared" si="31"/>
        <v>0</v>
      </c>
      <c r="E233" s="25">
        <v>0</v>
      </c>
      <c r="F233" s="29">
        <f t="shared" si="32"/>
        <v>14720</v>
      </c>
      <c r="G233" s="16" t="s">
        <v>516</v>
      </c>
      <c r="H233" s="32">
        <f t="shared" si="33"/>
        <v>1</v>
      </c>
      <c r="I233" s="4"/>
      <c r="J233" s="40" t="str">
        <f t="shared" si="34"/>
        <v/>
      </c>
      <c r="K233" s="40">
        <f t="shared" si="35"/>
        <v>10</v>
      </c>
      <c r="L233" s="33">
        <f t="shared" si="36"/>
        <v>1389545</v>
      </c>
      <c r="M233" s="34">
        <f t="shared" si="37"/>
        <v>4753253</v>
      </c>
      <c r="O233" s="36"/>
    </row>
    <row r="234" spans="1:15" x14ac:dyDescent="0.2">
      <c r="A234" s="18" t="s">
        <v>489</v>
      </c>
      <c r="B234" s="10" t="s">
        <v>517</v>
      </c>
      <c r="C234" s="16">
        <f t="shared" si="30"/>
        <v>24649</v>
      </c>
      <c r="D234" s="15">
        <f t="shared" si="31"/>
        <v>865</v>
      </c>
      <c r="E234" s="25">
        <v>865</v>
      </c>
      <c r="F234" s="29">
        <f t="shared" si="32"/>
        <v>23784</v>
      </c>
      <c r="G234" s="16" t="s">
        <v>518</v>
      </c>
      <c r="H234" s="32">
        <f t="shared" si="33"/>
        <v>0.96490729847052614</v>
      </c>
      <c r="I234" s="4"/>
      <c r="J234" s="40" t="str">
        <f t="shared" si="34"/>
        <v/>
      </c>
      <c r="K234" s="40" t="str">
        <f t="shared" si="35"/>
        <v/>
      </c>
      <c r="L234" s="33">
        <f t="shared" si="36"/>
        <v>1390410</v>
      </c>
      <c r="M234" s="34">
        <f t="shared" si="37"/>
        <v>4777037</v>
      </c>
      <c r="O234" s="36"/>
    </row>
    <row r="235" spans="1:15" x14ac:dyDescent="0.2">
      <c r="A235" s="18" t="s">
        <v>489</v>
      </c>
      <c r="B235" s="10" t="s">
        <v>519</v>
      </c>
      <c r="C235" s="16">
        <f t="shared" si="30"/>
        <v>26453</v>
      </c>
      <c r="D235" s="15">
        <f t="shared" si="31"/>
        <v>0</v>
      </c>
      <c r="E235" s="25">
        <v>0</v>
      </c>
      <c r="F235" s="29">
        <f t="shared" si="32"/>
        <v>26453</v>
      </c>
      <c r="G235" s="16" t="s">
        <v>520</v>
      </c>
      <c r="H235" s="32">
        <f t="shared" si="33"/>
        <v>1</v>
      </c>
      <c r="I235" s="4"/>
      <c r="J235" s="40" t="str">
        <f t="shared" si="34"/>
        <v/>
      </c>
      <c r="K235" s="40">
        <f t="shared" si="35"/>
        <v>10</v>
      </c>
      <c r="L235" s="33">
        <f t="shared" si="36"/>
        <v>1390410</v>
      </c>
      <c r="M235" s="34">
        <f t="shared" si="37"/>
        <v>4803490</v>
      </c>
      <c r="O235" s="36"/>
    </row>
    <row r="236" spans="1:15" x14ac:dyDescent="0.2">
      <c r="A236" s="18" t="s">
        <v>521</v>
      </c>
      <c r="B236" s="10" t="s">
        <v>522</v>
      </c>
      <c r="C236" s="16">
        <f t="shared" si="30"/>
        <v>17341</v>
      </c>
      <c r="D236" s="15">
        <f t="shared" si="31"/>
        <v>0</v>
      </c>
      <c r="E236" s="25">
        <v>0</v>
      </c>
      <c r="F236" s="29">
        <f t="shared" si="32"/>
        <v>17341</v>
      </c>
      <c r="G236" s="16" t="s">
        <v>523</v>
      </c>
      <c r="H236" s="32">
        <f t="shared" si="33"/>
        <v>1</v>
      </c>
      <c r="I236" s="4"/>
      <c r="J236" s="40" t="str">
        <f t="shared" si="34"/>
        <v/>
      </c>
      <c r="K236" s="40" t="str">
        <f t="shared" si="35"/>
        <v/>
      </c>
      <c r="L236" s="33">
        <f t="shared" si="36"/>
        <v>1390410</v>
      </c>
      <c r="M236" s="34">
        <f t="shared" si="37"/>
        <v>4820831</v>
      </c>
      <c r="O236" s="36"/>
    </row>
    <row r="237" spans="1:15" x14ac:dyDescent="0.2">
      <c r="A237" s="18" t="s">
        <v>521</v>
      </c>
      <c r="B237" s="10" t="s">
        <v>524</v>
      </c>
      <c r="C237" s="16">
        <f t="shared" si="30"/>
        <v>12730</v>
      </c>
      <c r="D237" s="15">
        <f t="shared" si="31"/>
        <v>0</v>
      </c>
      <c r="E237" s="25">
        <v>0</v>
      </c>
      <c r="F237" s="29">
        <f t="shared" si="32"/>
        <v>12730</v>
      </c>
      <c r="G237" s="16" t="s">
        <v>525</v>
      </c>
      <c r="H237" s="32">
        <f t="shared" si="33"/>
        <v>1</v>
      </c>
      <c r="I237" s="4"/>
      <c r="J237" s="40" t="str">
        <f t="shared" si="34"/>
        <v/>
      </c>
      <c r="K237" s="40" t="str">
        <f t="shared" si="35"/>
        <v/>
      </c>
      <c r="L237" s="33">
        <f t="shared" si="36"/>
        <v>1390410</v>
      </c>
      <c r="M237" s="34">
        <f t="shared" si="37"/>
        <v>4833561</v>
      </c>
      <c r="O237" s="36"/>
    </row>
    <row r="238" spans="1:15" x14ac:dyDescent="0.2">
      <c r="A238" s="18" t="s">
        <v>521</v>
      </c>
      <c r="B238" s="10" t="s">
        <v>526</v>
      </c>
      <c r="C238" s="16">
        <f t="shared" si="30"/>
        <v>19970</v>
      </c>
      <c r="D238" s="15">
        <f t="shared" si="31"/>
        <v>0</v>
      </c>
      <c r="E238" s="25">
        <v>0</v>
      </c>
      <c r="F238" s="29">
        <f t="shared" si="32"/>
        <v>19970</v>
      </c>
      <c r="G238" s="16" t="s">
        <v>527</v>
      </c>
      <c r="H238" s="32">
        <f t="shared" si="33"/>
        <v>1</v>
      </c>
      <c r="I238" s="4"/>
      <c r="J238" s="40" t="str">
        <f t="shared" si="34"/>
        <v/>
      </c>
      <c r="K238" s="40">
        <f t="shared" si="35"/>
        <v>10</v>
      </c>
      <c r="L238" s="33">
        <f t="shared" si="36"/>
        <v>1390410</v>
      </c>
      <c r="M238" s="34">
        <f t="shared" si="37"/>
        <v>4853531</v>
      </c>
      <c r="O238" s="36"/>
    </row>
    <row r="239" spans="1:15" x14ac:dyDescent="0.2">
      <c r="A239" s="18" t="s">
        <v>521</v>
      </c>
      <c r="B239" s="10" t="s">
        <v>528</v>
      </c>
      <c r="C239" s="16">
        <f t="shared" si="30"/>
        <v>22171</v>
      </c>
      <c r="D239" s="15">
        <f t="shared" si="31"/>
        <v>0</v>
      </c>
      <c r="E239" s="25">
        <v>0</v>
      </c>
      <c r="F239" s="29">
        <f t="shared" si="32"/>
        <v>22171</v>
      </c>
      <c r="G239" s="16" t="s">
        <v>529</v>
      </c>
      <c r="H239" s="32">
        <f t="shared" si="33"/>
        <v>1</v>
      </c>
      <c r="I239" s="4"/>
      <c r="J239" s="40" t="str">
        <f t="shared" si="34"/>
        <v/>
      </c>
      <c r="K239" s="40" t="str">
        <f t="shared" si="35"/>
        <v/>
      </c>
      <c r="L239" s="33">
        <f t="shared" si="36"/>
        <v>1390410</v>
      </c>
      <c r="M239" s="34">
        <f t="shared" si="37"/>
        <v>4875702</v>
      </c>
      <c r="O239" s="36"/>
    </row>
    <row r="240" spans="1:15" x14ac:dyDescent="0.2">
      <c r="A240" s="18" t="s">
        <v>521</v>
      </c>
      <c r="B240" s="10" t="s">
        <v>530</v>
      </c>
      <c r="C240" s="16">
        <f t="shared" si="30"/>
        <v>13662</v>
      </c>
      <c r="D240" s="15">
        <f t="shared" si="31"/>
        <v>0</v>
      </c>
      <c r="E240" s="25">
        <v>0</v>
      </c>
      <c r="F240" s="29">
        <f t="shared" si="32"/>
        <v>13662</v>
      </c>
      <c r="G240" s="16" t="s">
        <v>531</v>
      </c>
      <c r="H240" s="32">
        <f t="shared" si="33"/>
        <v>1</v>
      </c>
      <c r="I240" s="4"/>
      <c r="J240" s="40" t="str">
        <f t="shared" si="34"/>
        <v/>
      </c>
      <c r="K240" s="40" t="str">
        <f t="shared" si="35"/>
        <v/>
      </c>
      <c r="L240" s="33">
        <f t="shared" si="36"/>
        <v>1390410</v>
      </c>
      <c r="M240" s="34">
        <f t="shared" si="37"/>
        <v>4889364</v>
      </c>
      <c r="O240" s="36"/>
    </row>
    <row r="241" spans="1:15" x14ac:dyDescent="0.2">
      <c r="A241" s="18" t="s">
        <v>521</v>
      </c>
      <c r="B241" s="10" t="s">
        <v>532</v>
      </c>
      <c r="C241" s="16">
        <f t="shared" ref="C241:C301" si="38">E241+G241</f>
        <v>13489</v>
      </c>
      <c r="D241" s="15">
        <f t="shared" si="31"/>
        <v>0</v>
      </c>
      <c r="E241" s="25">
        <v>0</v>
      </c>
      <c r="F241" s="29">
        <f t="shared" si="32"/>
        <v>13489</v>
      </c>
      <c r="G241" s="16" t="s">
        <v>533</v>
      </c>
      <c r="H241" s="32">
        <f t="shared" si="33"/>
        <v>1</v>
      </c>
      <c r="I241" s="4"/>
      <c r="J241" s="40" t="str">
        <f t="shared" si="34"/>
        <v/>
      </c>
      <c r="K241" s="40" t="str">
        <f t="shared" si="35"/>
        <v/>
      </c>
      <c r="L241" s="33">
        <f t="shared" si="36"/>
        <v>1390410</v>
      </c>
      <c r="M241" s="34">
        <f t="shared" si="37"/>
        <v>4902853</v>
      </c>
      <c r="O241" s="36"/>
    </row>
    <row r="242" spans="1:15" x14ac:dyDescent="0.2">
      <c r="A242" s="18" t="s">
        <v>521</v>
      </c>
      <c r="B242" s="10" t="s">
        <v>236</v>
      </c>
      <c r="C242" s="16">
        <f t="shared" si="38"/>
        <v>15344</v>
      </c>
      <c r="D242" s="15">
        <f t="shared" si="31"/>
        <v>4222</v>
      </c>
      <c r="E242" s="25" t="s">
        <v>534</v>
      </c>
      <c r="F242" s="29">
        <f t="shared" si="32"/>
        <v>11122</v>
      </c>
      <c r="G242" s="16" t="s">
        <v>535</v>
      </c>
      <c r="H242" s="32">
        <f t="shared" si="33"/>
        <v>0.7248435870698644</v>
      </c>
      <c r="I242" s="4"/>
      <c r="J242" s="40">
        <f t="shared" si="34"/>
        <v>10</v>
      </c>
      <c r="K242" s="40">
        <f t="shared" si="35"/>
        <v>10</v>
      </c>
      <c r="L242" s="33">
        <f t="shared" si="36"/>
        <v>1394632</v>
      </c>
      <c r="M242" s="34">
        <f t="shared" si="37"/>
        <v>4913975</v>
      </c>
      <c r="O242" s="36"/>
    </row>
    <row r="243" spans="1:15" x14ac:dyDescent="0.2">
      <c r="A243" s="18" t="s">
        <v>521</v>
      </c>
      <c r="B243" s="10" t="s">
        <v>536</v>
      </c>
      <c r="C243" s="16">
        <f t="shared" si="38"/>
        <v>19868</v>
      </c>
      <c r="D243" s="15">
        <f t="shared" si="31"/>
        <v>0</v>
      </c>
      <c r="E243" s="25">
        <v>0</v>
      </c>
      <c r="F243" s="29">
        <f t="shared" si="32"/>
        <v>19868</v>
      </c>
      <c r="G243" s="16" t="s">
        <v>537</v>
      </c>
      <c r="H243" s="32">
        <f t="shared" si="33"/>
        <v>1</v>
      </c>
      <c r="I243" s="4"/>
      <c r="J243" s="40" t="str">
        <f t="shared" si="34"/>
        <v/>
      </c>
      <c r="K243" s="40" t="str">
        <f t="shared" si="35"/>
        <v/>
      </c>
      <c r="L243" s="33">
        <f t="shared" si="36"/>
        <v>1394632</v>
      </c>
      <c r="M243" s="34">
        <f t="shared" si="37"/>
        <v>4933843</v>
      </c>
      <c r="O243" s="36"/>
    </row>
    <row r="244" spans="1:15" x14ac:dyDescent="0.2">
      <c r="A244" s="18" t="s">
        <v>521</v>
      </c>
      <c r="B244" s="10" t="s">
        <v>538</v>
      </c>
      <c r="C244" s="16">
        <f t="shared" si="38"/>
        <v>20733</v>
      </c>
      <c r="D244" s="15">
        <f t="shared" si="31"/>
        <v>0</v>
      </c>
      <c r="E244" s="25">
        <v>0</v>
      </c>
      <c r="F244" s="29">
        <f t="shared" si="32"/>
        <v>20733</v>
      </c>
      <c r="G244" s="16" t="s">
        <v>539</v>
      </c>
      <c r="H244" s="32">
        <f t="shared" si="33"/>
        <v>1</v>
      </c>
      <c r="I244" s="4"/>
      <c r="J244" s="40" t="str">
        <f t="shared" si="34"/>
        <v/>
      </c>
      <c r="K244" s="40" t="str">
        <f t="shared" si="35"/>
        <v/>
      </c>
      <c r="L244" s="33">
        <f t="shared" si="36"/>
        <v>1394632</v>
      </c>
      <c r="M244" s="34">
        <f t="shared" si="37"/>
        <v>4954576</v>
      </c>
      <c r="O244" s="36"/>
    </row>
    <row r="245" spans="1:15" x14ac:dyDescent="0.2">
      <c r="A245" s="18" t="s">
        <v>521</v>
      </c>
      <c r="B245" s="10" t="s">
        <v>540</v>
      </c>
      <c r="C245" s="16">
        <f t="shared" si="38"/>
        <v>16795</v>
      </c>
      <c r="D245" s="15">
        <f t="shared" si="31"/>
        <v>0</v>
      </c>
      <c r="E245" s="25">
        <v>0</v>
      </c>
      <c r="F245" s="29">
        <f t="shared" si="32"/>
        <v>16795</v>
      </c>
      <c r="G245" s="16" t="s">
        <v>541</v>
      </c>
      <c r="H245" s="32">
        <f t="shared" si="33"/>
        <v>1</v>
      </c>
      <c r="I245" s="4"/>
      <c r="J245" s="40" t="str">
        <f t="shared" si="34"/>
        <v/>
      </c>
      <c r="K245" s="40">
        <f t="shared" si="35"/>
        <v>10</v>
      </c>
      <c r="L245" s="33">
        <f t="shared" si="36"/>
        <v>1394632</v>
      </c>
      <c r="M245" s="34">
        <f t="shared" si="37"/>
        <v>4971371</v>
      </c>
      <c r="O245" s="36"/>
    </row>
    <row r="246" spans="1:15" x14ac:dyDescent="0.2">
      <c r="A246" s="18" t="s">
        <v>521</v>
      </c>
      <c r="B246" s="10" t="s">
        <v>315</v>
      </c>
      <c r="C246" s="16">
        <f t="shared" si="38"/>
        <v>17892</v>
      </c>
      <c r="D246" s="15">
        <f t="shared" si="31"/>
        <v>0</v>
      </c>
      <c r="E246" s="25">
        <v>0</v>
      </c>
      <c r="F246" s="29">
        <f t="shared" si="32"/>
        <v>17892</v>
      </c>
      <c r="G246" s="16" t="s">
        <v>542</v>
      </c>
      <c r="H246" s="32">
        <f t="shared" si="33"/>
        <v>1</v>
      </c>
      <c r="I246" s="4"/>
      <c r="J246" s="40" t="str">
        <f t="shared" si="34"/>
        <v/>
      </c>
      <c r="K246" s="40" t="str">
        <f t="shared" si="35"/>
        <v/>
      </c>
      <c r="L246" s="33">
        <f t="shared" si="36"/>
        <v>1394632</v>
      </c>
      <c r="M246" s="34">
        <f t="shared" si="37"/>
        <v>4989263</v>
      </c>
      <c r="O246" s="36"/>
    </row>
    <row r="247" spans="1:15" x14ac:dyDescent="0.2">
      <c r="A247" s="18" t="s">
        <v>521</v>
      </c>
      <c r="B247" s="10" t="s">
        <v>150</v>
      </c>
      <c r="C247" s="16">
        <f t="shared" si="38"/>
        <v>10881</v>
      </c>
      <c r="D247" s="15">
        <f t="shared" si="31"/>
        <v>0</v>
      </c>
      <c r="E247" s="25">
        <v>0</v>
      </c>
      <c r="F247" s="29">
        <f t="shared" si="32"/>
        <v>10881</v>
      </c>
      <c r="G247" s="16" t="s">
        <v>543</v>
      </c>
      <c r="H247" s="32">
        <f t="shared" si="33"/>
        <v>1</v>
      </c>
      <c r="I247" s="4"/>
      <c r="J247" s="40" t="str">
        <f t="shared" si="34"/>
        <v/>
      </c>
      <c r="K247" s="40" t="str">
        <f t="shared" si="35"/>
        <v/>
      </c>
      <c r="L247" s="33">
        <f t="shared" si="36"/>
        <v>1394632</v>
      </c>
      <c r="M247" s="34">
        <f t="shared" si="37"/>
        <v>5000144</v>
      </c>
      <c r="O247" s="36"/>
    </row>
    <row r="248" spans="1:15" x14ac:dyDescent="0.2">
      <c r="A248" s="18" t="s">
        <v>521</v>
      </c>
      <c r="B248" s="10" t="s">
        <v>544</v>
      </c>
      <c r="C248" s="16">
        <f t="shared" si="38"/>
        <v>18065</v>
      </c>
      <c r="D248" s="15">
        <f t="shared" si="31"/>
        <v>0</v>
      </c>
      <c r="E248" s="25">
        <v>0</v>
      </c>
      <c r="F248" s="29">
        <f t="shared" si="32"/>
        <v>18065</v>
      </c>
      <c r="G248" s="16" t="s">
        <v>545</v>
      </c>
      <c r="H248" s="32">
        <f t="shared" si="33"/>
        <v>1</v>
      </c>
      <c r="I248" s="4"/>
      <c r="J248" s="40" t="str">
        <f t="shared" si="34"/>
        <v/>
      </c>
      <c r="K248" s="40">
        <f t="shared" si="35"/>
        <v>10</v>
      </c>
      <c r="L248" s="33">
        <f t="shared" si="36"/>
        <v>1394632</v>
      </c>
      <c r="M248" s="34">
        <f t="shared" si="37"/>
        <v>5018209</v>
      </c>
      <c r="O248" s="36"/>
    </row>
    <row r="249" spans="1:15" x14ac:dyDescent="0.2">
      <c r="A249" s="18" t="s">
        <v>521</v>
      </c>
      <c r="B249" s="10" t="s">
        <v>546</v>
      </c>
      <c r="C249" s="16">
        <f t="shared" si="38"/>
        <v>15023</v>
      </c>
      <c r="D249" s="15">
        <f t="shared" si="31"/>
        <v>0</v>
      </c>
      <c r="E249" s="25">
        <v>0</v>
      </c>
      <c r="F249" s="29">
        <f t="shared" si="32"/>
        <v>15023</v>
      </c>
      <c r="G249" s="16" t="s">
        <v>547</v>
      </c>
      <c r="H249" s="32">
        <f t="shared" si="33"/>
        <v>1</v>
      </c>
      <c r="I249" s="4"/>
      <c r="J249" s="40" t="str">
        <f t="shared" si="34"/>
        <v/>
      </c>
      <c r="K249" s="40" t="str">
        <f t="shared" si="35"/>
        <v/>
      </c>
      <c r="L249" s="33">
        <f t="shared" si="36"/>
        <v>1394632</v>
      </c>
      <c r="M249" s="34">
        <f t="shared" si="37"/>
        <v>5033232</v>
      </c>
      <c r="O249" s="36"/>
    </row>
    <row r="250" spans="1:15" x14ac:dyDescent="0.2">
      <c r="A250" s="18" t="s">
        <v>521</v>
      </c>
      <c r="B250" s="10" t="s">
        <v>548</v>
      </c>
      <c r="C250" s="16">
        <f t="shared" si="38"/>
        <v>10888</v>
      </c>
      <c r="D250" s="15">
        <f t="shared" si="31"/>
        <v>0</v>
      </c>
      <c r="E250" s="25">
        <v>0</v>
      </c>
      <c r="F250" s="29">
        <f t="shared" si="32"/>
        <v>10888</v>
      </c>
      <c r="G250" s="16" t="s">
        <v>549</v>
      </c>
      <c r="H250" s="32">
        <f t="shared" si="33"/>
        <v>1</v>
      </c>
      <c r="I250" s="4"/>
      <c r="J250" s="40" t="str">
        <f t="shared" si="34"/>
        <v/>
      </c>
      <c r="K250" s="40" t="str">
        <f t="shared" si="35"/>
        <v/>
      </c>
      <c r="L250" s="33">
        <f t="shared" si="36"/>
        <v>1394632</v>
      </c>
      <c r="M250" s="34">
        <f t="shared" si="37"/>
        <v>5044120</v>
      </c>
      <c r="O250" s="36"/>
    </row>
    <row r="251" spans="1:15" x14ac:dyDescent="0.2">
      <c r="A251" s="18" t="s">
        <v>521</v>
      </c>
      <c r="B251" s="10" t="s">
        <v>550</v>
      </c>
      <c r="C251" s="16">
        <f t="shared" si="38"/>
        <v>23545</v>
      </c>
      <c r="D251" s="15">
        <f t="shared" si="31"/>
        <v>4408</v>
      </c>
      <c r="E251" s="25" t="s">
        <v>551</v>
      </c>
      <c r="F251" s="29">
        <f t="shared" si="32"/>
        <v>19137</v>
      </c>
      <c r="G251" s="16" t="s">
        <v>552</v>
      </c>
      <c r="H251" s="32">
        <f t="shared" si="33"/>
        <v>0.81278403057974091</v>
      </c>
      <c r="I251" s="4"/>
      <c r="J251" s="40" t="str">
        <f t="shared" si="34"/>
        <v/>
      </c>
      <c r="K251" s="40" t="str">
        <f t="shared" si="35"/>
        <v/>
      </c>
      <c r="L251" s="33">
        <f t="shared" si="36"/>
        <v>1399040</v>
      </c>
      <c r="M251" s="34">
        <f t="shared" si="37"/>
        <v>5063257</v>
      </c>
      <c r="O251" s="36"/>
    </row>
    <row r="252" spans="1:15" x14ac:dyDescent="0.2">
      <c r="A252" s="18" t="s">
        <v>521</v>
      </c>
      <c r="B252" s="10" t="s">
        <v>188</v>
      </c>
      <c r="C252" s="16">
        <f t="shared" si="38"/>
        <v>19284</v>
      </c>
      <c r="D252" s="15">
        <f t="shared" si="31"/>
        <v>0</v>
      </c>
      <c r="E252" s="25">
        <v>0</v>
      </c>
      <c r="F252" s="29">
        <f t="shared" si="32"/>
        <v>19284</v>
      </c>
      <c r="G252" s="16" t="s">
        <v>553</v>
      </c>
      <c r="H252" s="32">
        <f t="shared" si="33"/>
        <v>1</v>
      </c>
      <c r="I252" s="4"/>
      <c r="J252" s="40" t="str">
        <f t="shared" si="34"/>
        <v/>
      </c>
      <c r="K252" s="40">
        <f t="shared" si="35"/>
        <v>10</v>
      </c>
      <c r="L252" s="33">
        <f t="shared" si="36"/>
        <v>1399040</v>
      </c>
      <c r="M252" s="34">
        <f t="shared" si="37"/>
        <v>5082541</v>
      </c>
      <c r="O252" s="36"/>
    </row>
    <row r="253" spans="1:15" x14ac:dyDescent="0.2">
      <c r="A253" s="18" t="s">
        <v>554</v>
      </c>
      <c r="B253" s="10" t="s">
        <v>555</v>
      </c>
      <c r="C253" s="16">
        <f t="shared" si="38"/>
        <v>20164</v>
      </c>
      <c r="D253" s="15">
        <f t="shared" si="31"/>
        <v>0</v>
      </c>
      <c r="E253" s="25">
        <v>0</v>
      </c>
      <c r="F253" s="29">
        <f t="shared" si="32"/>
        <v>20164</v>
      </c>
      <c r="G253" s="16" t="s">
        <v>556</v>
      </c>
      <c r="H253" s="32">
        <f t="shared" si="33"/>
        <v>1</v>
      </c>
      <c r="I253" s="4"/>
      <c r="J253" s="40" t="str">
        <f t="shared" si="34"/>
        <v/>
      </c>
      <c r="K253" s="40" t="str">
        <f t="shared" si="35"/>
        <v/>
      </c>
      <c r="L253" s="33">
        <f t="shared" si="36"/>
        <v>1399040</v>
      </c>
      <c r="M253" s="34">
        <f t="shared" si="37"/>
        <v>5102705</v>
      </c>
      <c r="O253" s="36"/>
    </row>
    <row r="254" spans="1:15" x14ac:dyDescent="0.2">
      <c r="A254" s="18" t="s">
        <v>554</v>
      </c>
      <c r="B254" s="10" t="s">
        <v>557</v>
      </c>
      <c r="C254" s="16">
        <f t="shared" si="38"/>
        <v>16340</v>
      </c>
      <c r="D254" s="15">
        <f t="shared" si="31"/>
        <v>0</v>
      </c>
      <c r="E254" s="25">
        <v>0</v>
      </c>
      <c r="F254" s="29">
        <f t="shared" si="32"/>
        <v>16340</v>
      </c>
      <c r="G254" s="16" t="s">
        <v>558</v>
      </c>
      <c r="H254" s="32">
        <f t="shared" si="33"/>
        <v>1</v>
      </c>
      <c r="I254" s="4"/>
      <c r="J254" s="40" t="str">
        <f t="shared" si="34"/>
        <v/>
      </c>
      <c r="K254" s="40">
        <f t="shared" si="35"/>
        <v>10</v>
      </c>
      <c r="L254" s="33">
        <f t="shared" si="36"/>
        <v>1399040</v>
      </c>
      <c r="M254" s="34">
        <f t="shared" si="37"/>
        <v>5119045</v>
      </c>
      <c r="O254" s="36"/>
    </row>
    <row r="255" spans="1:15" x14ac:dyDescent="0.2">
      <c r="A255" s="18" t="s">
        <v>554</v>
      </c>
      <c r="B255" s="10" t="s">
        <v>559</v>
      </c>
      <c r="C255" s="16">
        <f t="shared" si="38"/>
        <v>17544</v>
      </c>
      <c r="D255" s="15">
        <f t="shared" si="31"/>
        <v>0</v>
      </c>
      <c r="E255" s="25">
        <v>0</v>
      </c>
      <c r="F255" s="29">
        <f t="shared" si="32"/>
        <v>17544</v>
      </c>
      <c r="G255" s="16" t="s">
        <v>560</v>
      </c>
      <c r="H255" s="32">
        <f t="shared" si="33"/>
        <v>1</v>
      </c>
      <c r="I255" s="4"/>
      <c r="J255" s="40" t="str">
        <f t="shared" si="34"/>
        <v/>
      </c>
      <c r="K255" s="40" t="str">
        <f t="shared" si="35"/>
        <v/>
      </c>
      <c r="L255" s="33">
        <f t="shared" si="36"/>
        <v>1399040</v>
      </c>
      <c r="M255" s="34">
        <f t="shared" si="37"/>
        <v>5136589</v>
      </c>
      <c r="O255" s="36"/>
    </row>
    <row r="256" spans="1:15" x14ac:dyDescent="0.2">
      <c r="A256" s="18" t="s">
        <v>554</v>
      </c>
      <c r="B256" s="10" t="s">
        <v>561</v>
      </c>
      <c r="C256" s="16">
        <f t="shared" si="38"/>
        <v>22670</v>
      </c>
      <c r="D256" s="15">
        <f t="shared" si="31"/>
        <v>3719</v>
      </c>
      <c r="E256" s="25" t="s">
        <v>562</v>
      </c>
      <c r="F256" s="29">
        <f t="shared" si="32"/>
        <v>18951</v>
      </c>
      <c r="G256" s="16" t="s">
        <v>563</v>
      </c>
      <c r="H256" s="32">
        <f t="shared" si="33"/>
        <v>0.83595059550066164</v>
      </c>
      <c r="I256" s="4"/>
      <c r="J256" s="40" t="str">
        <f t="shared" si="34"/>
        <v/>
      </c>
      <c r="K256" s="40" t="str">
        <f t="shared" si="35"/>
        <v/>
      </c>
      <c r="L256" s="33">
        <f t="shared" si="36"/>
        <v>1402759</v>
      </c>
      <c r="M256" s="34">
        <f t="shared" si="37"/>
        <v>5155540</v>
      </c>
      <c r="O256" s="36"/>
    </row>
    <row r="257" spans="1:15" x14ac:dyDescent="0.2">
      <c r="A257" s="18" t="s">
        <v>554</v>
      </c>
      <c r="B257" s="10" t="s">
        <v>564</v>
      </c>
      <c r="C257" s="16">
        <f t="shared" si="38"/>
        <v>20067</v>
      </c>
      <c r="D257" s="15">
        <f t="shared" si="31"/>
        <v>0</v>
      </c>
      <c r="E257" s="25">
        <v>0</v>
      </c>
      <c r="F257" s="29">
        <f t="shared" si="32"/>
        <v>20067</v>
      </c>
      <c r="G257" s="16" t="s">
        <v>565</v>
      </c>
      <c r="H257" s="32">
        <f t="shared" si="33"/>
        <v>1</v>
      </c>
      <c r="I257" s="4"/>
      <c r="J257" s="40" t="str">
        <f t="shared" si="34"/>
        <v/>
      </c>
      <c r="K257" s="40">
        <f t="shared" si="35"/>
        <v>10</v>
      </c>
      <c r="L257" s="33">
        <f t="shared" si="36"/>
        <v>1402759</v>
      </c>
      <c r="M257" s="34">
        <f t="shared" si="37"/>
        <v>5175607</v>
      </c>
      <c r="O257" s="36"/>
    </row>
    <row r="258" spans="1:15" x14ac:dyDescent="0.2">
      <c r="A258" s="18" t="s">
        <v>554</v>
      </c>
      <c r="B258" s="10" t="s">
        <v>566</v>
      </c>
      <c r="C258" s="16">
        <f t="shared" si="38"/>
        <v>15804</v>
      </c>
      <c r="D258" s="15">
        <f t="shared" si="31"/>
        <v>0</v>
      </c>
      <c r="E258" s="25">
        <v>0</v>
      </c>
      <c r="F258" s="29">
        <f t="shared" si="32"/>
        <v>15804</v>
      </c>
      <c r="G258" s="16" t="s">
        <v>567</v>
      </c>
      <c r="H258" s="32">
        <f t="shared" si="33"/>
        <v>1</v>
      </c>
      <c r="I258" s="4"/>
      <c r="J258" s="40" t="str">
        <f t="shared" si="34"/>
        <v/>
      </c>
      <c r="K258" s="40" t="str">
        <f t="shared" si="35"/>
        <v/>
      </c>
      <c r="L258" s="33">
        <f t="shared" si="36"/>
        <v>1402759</v>
      </c>
      <c r="M258" s="34">
        <f t="shared" si="37"/>
        <v>5191411</v>
      </c>
      <c r="O258" s="36"/>
    </row>
    <row r="259" spans="1:15" x14ac:dyDescent="0.2">
      <c r="A259" s="18" t="s">
        <v>554</v>
      </c>
      <c r="B259" s="10" t="s">
        <v>568</v>
      </c>
      <c r="C259" s="16">
        <f t="shared" si="38"/>
        <v>20758</v>
      </c>
      <c r="D259" s="15">
        <f t="shared" si="31"/>
        <v>0</v>
      </c>
      <c r="E259" s="25">
        <v>0</v>
      </c>
      <c r="F259" s="29">
        <f t="shared" si="32"/>
        <v>20758</v>
      </c>
      <c r="G259" s="16" t="s">
        <v>569</v>
      </c>
      <c r="H259" s="32">
        <f t="shared" si="33"/>
        <v>1</v>
      </c>
      <c r="I259" s="4"/>
      <c r="J259" s="40" t="str">
        <f t="shared" si="34"/>
        <v/>
      </c>
      <c r="K259" s="40" t="str">
        <f t="shared" si="35"/>
        <v/>
      </c>
      <c r="L259" s="33">
        <f t="shared" si="36"/>
        <v>1402759</v>
      </c>
      <c r="M259" s="34">
        <f t="shared" si="37"/>
        <v>5212169</v>
      </c>
      <c r="O259" s="36"/>
    </row>
    <row r="260" spans="1:15" x14ac:dyDescent="0.2">
      <c r="A260" s="18" t="s">
        <v>554</v>
      </c>
      <c r="B260" s="10" t="s">
        <v>570</v>
      </c>
      <c r="C260" s="16">
        <f t="shared" si="38"/>
        <v>12159</v>
      </c>
      <c r="D260" s="15">
        <f t="shared" ref="D260:D323" si="39">E260*1</f>
        <v>0</v>
      </c>
      <c r="E260" s="25">
        <v>0</v>
      </c>
      <c r="F260" s="29">
        <f t="shared" ref="F260:F323" si="40">1*G260</f>
        <v>12159</v>
      </c>
      <c r="G260" s="16" t="s">
        <v>571</v>
      </c>
      <c r="H260" s="32">
        <f t="shared" ref="H260:H323" si="41">G260/C260</f>
        <v>1</v>
      </c>
      <c r="I260" s="4"/>
      <c r="J260" s="40" t="str">
        <f t="shared" si="34"/>
        <v/>
      </c>
      <c r="K260" s="40">
        <f t="shared" si="35"/>
        <v>10</v>
      </c>
      <c r="L260" s="33">
        <f t="shared" si="36"/>
        <v>1402759</v>
      </c>
      <c r="M260" s="34">
        <f t="shared" si="37"/>
        <v>5224328</v>
      </c>
      <c r="O260" s="36"/>
    </row>
    <row r="261" spans="1:15" x14ac:dyDescent="0.2">
      <c r="A261" s="18" t="s">
        <v>554</v>
      </c>
      <c r="B261" s="10" t="s">
        <v>572</v>
      </c>
      <c r="C261" s="16">
        <f t="shared" si="38"/>
        <v>18226</v>
      </c>
      <c r="D261" s="15">
        <f t="shared" si="39"/>
        <v>0</v>
      </c>
      <c r="E261" s="25">
        <v>0</v>
      </c>
      <c r="F261" s="29">
        <f t="shared" si="40"/>
        <v>18226</v>
      </c>
      <c r="G261" s="16" t="s">
        <v>463</v>
      </c>
      <c r="H261" s="32">
        <f t="shared" si="41"/>
        <v>1</v>
      </c>
      <c r="I261" s="4"/>
      <c r="J261" s="40" t="str">
        <f t="shared" ref="J261:J324" si="42">IF(MOD((L261-$R$7),($R$5*$R$6))&lt;(L261-L260),10,"")</f>
        <v/>
      </c>
      <c r="K261" s="40" t="str">
        <f t="shared" ref="K261:K324" si="43">IF(MOD((M261-$R$8),($R$5*$R$6))&lt;(M261-M260),10,"")</f>
        <v/>
      </c>
      <c r="L261" s="33">
        <f t="shared" si="36"/>
        <v>1402759</v>
      </c>
      <c r="M261" s="34">
        <f t="shared" si="37"/>
        <v>5242554</v>
      </c>
      <c r="O261" s="36"/>
    </row>
    <row r="262" spans="1:15" x14ac:dyDescent="0.2">
      <c r="A262" s="18" t="s">
        <v>554</v>
      </c>
      <c r="B262" s="10" t="s">
        <v>573</v>
      </c>
      <c r="C262" s="16">
        <f t="shared" si="38"/>
        <v>14346</v>
      </c>
      <c r="D262" s="15">
        <f t="shared" si="39"/>
        <v>0</v>
      </c>
      <c r="E262" s="25">
        <v>0</v>
      </c>
      <c r="F262" s="29">
        <f t="shared" si="40"/>
        <v>14346</v>
      </c>
      <c r="G262" s="16" t="s">
        <v>574</v>
      </c>
      <c r="H262" s="32">
        <f t="shared" si="41"/>
        <v>1</v>
      </c>
      <c r="I262" s="4"/>
      <c r="J262" s="40" t="str">
        <f t="shared" si="42"/>
        <v/>
      </c>
      <c r="K262" s="40" t="str">
        <f t="shared" si="43"/>
        <v/>
      </c>
      <c r="L262" s="33">
        <f t="shared" ref="L262:L325" si="44">L261+D262</f>
        <v>1402759</v>
      </c>
      <c r="M262" s="34">
        <f t="shared" ref="M262:M325" si="45">M261+F262</f>
        <v>5256900</v>
      </c>
      <c r="O262" s="36"/>
    </row>
    <row r="263" spans="1:15" x14ac:dyDescent="0.2">
      <c r="A263" s="18" t="s">
        <v>554</v>
      </c>
      <c r="B263" s="10" t="s">
        <v>575</v>
      </c>
      <c r="C263" s="16">
        <f t="shared" si="38"/>
        <v>13527</v>
      </c>
      <c r="D263" s="15">
        <f t="shared" si="39"/>
        <v>0</v>
      </c>
      <c r="E263" s="25">
        <v>0</v>
      </c>
      <c r="F263" s="29">
        <f t="shared" si="40"/>
        <v>13527</v>
      </c>
      <c r="G263" s="16" t="s">
        <v>576</v>
      </c>
      <c r="H263" s="32">
        <f t="shared" si="41"/>
        <v>1</v>
      </c>
      <c r="I263" s="4"/>
      <c r="J263" s="40" t="str">
        <f t="shared" si="42"/>
        <v/>
      </c>
      <c r="K263" s="40" t="str">
        <f t="shared" si="43"/>
        <v/>
      </c>
      <c r="L263" s="33">
        <f t="shared" si="44"/>
        <v>1402759</v>
      </c>
      <c r="M263" s="34">
        <f t="shared" si="45"/>
        <v>5270427</v>
      </c>
      <c r="O263" s="36"/>
    </row>
    <row r="264" spans="1:15" x14ac:dyDescent="0.2">
      <c r="A264" s="18" t="s">
        <v>554</v>
      </c>
      <c r="B264" s="10" t="s">
        <v>577</v>
      </c>
      <c r="C264" s="16">
        <f t="shared" si="38"/>
        <v>19361</v>
      </c>
      <c r="D264" s="15">
        <f t="shared" si="39"/>
        <v>0</v>
      </c>
      <c r="E264" s="25">
        <v>0</v>
      </c>
      <c r="F264" s="29">
        <f t="shared" si="40"/>
        <v>19361</v>
      </c>
      <c r="G264" s="16" t="s">
        <v>578</v>
      </c>
      <c r="H264" s="32">
        <f t="shared" si="41"/>
        <v>1</v>
      </c>
      <c r="I264" s="4"/>
      <c r="J264" s="40" t="str">
        <f t="shared" si="42"/>
        <v/>
      </c>
      <c r="K264" s="40">
        <f t="shared" si="43"/>
        <v>10</v>
      </c>
      <c r="L264" s="33">
        <f t="shared" si="44"/>
        <v>1402759</v>
      </c>
      <c r="M264" s="34">
        <f t="shared" si="45"/>
        <v>5289788</v>
      </c>
      <c r="O264" s="36"/>
    </row>
    <row r="265" spans="1:15" x14ac:dyDescent="0.2">
      <c r="A265" s="18" t="s">
        <v>554</v>
      </c>
      <c r="B265" s="10" t="s">
        <v>579</v>
      </c>
      <c r="C265" s="16">
        <f t="shared" si="38"/>
        <v>20125</v>
      </c>
      <c r="D265" s="15">
        <f t="shared" si="39"/>
        <v>0</v>
      </c>
      <c r="E265" s="25">
        <v>0</v>
      </c>
      <c r="F265" s="29">
        <f t="shared" si="40"/>
        <v>20125</v>
      </c>
      <c r="G265" s="16" t="s">
        <v>580</v>
      </c>
      <c r="H265" s="32">
        <f t="shared" si="41"/>
        <v>1</v>
      </c>
      <c r="I265" s="4"/>
      <c r="J265" s="40" t="str">
        <f t="shared" si="42"/>
        <v/>
      </c>
      <c r="K265" s="40" t="str">
        <f t="shared" si="43"/>
        <v/>
      </c>
      <c r="L265" s="33">
        <f t="shared" si="44"/>
        <v>1402759</v>
      </c>
      <c r="M265" s="34">
        <f t="shared" si="45"/>
        <v>5309913</v>
      </c>
      <c r="O265" s="36"/>
    </row>
    <row r="266" spans="1:15" x14ac:dyDescent="0.2">
      <c r="A266" s="18" t="s">
        <v>554</v>
      </c>
      <c r="B266" s="10" t="s">
        <v>581</v>
      </c>
      <c r="C266" s="16">
        <f t="shared" si="38"/>
        <v>15550</v>
      </c>
      <c r="D266" s="15">
        <f t="shared" si="39"/>
        <v>0</v>
      </c>
      <c r="E266" s="25">
        <v>0</v>
      </c>
      <c r="F266" s="29">
        <f t="shared" si="40"/>
        <v>15550</v>
      </c>
      <c r="G266" s="16" t="s">
        <v>582</v>
      </c>
      <c r="H266" s="32">
        <f t="shared" si="41"/>
        <v>1</v>
      </c>
      <c r="I266" s="4"/>
      <c r="J266" s="40" t="str">
        <f t="shared" si="42"/>
        <v/>
      </c>
      <c r="K266" s="40" t="str">
        <f t="shared" si="43"/>
        <v/>
      </c>
      <c r="L266" s="33">
        <f t="shared" si="44"/>
        <v>1402759</v>
      </c>
      <c r="M266" s="34">
        <f t="shared" si="45"/>
        <v>5325463</v>
      </c>
      <c r="O266" s="36"/>
    </row>
    <row r="267" spans="1:15" x14ac:dyDescent="0.2">
      <c r="A267" s="18" t="s">
        <v>554</v>
      </c>
      <c r="B267" s="10" t="s">
        <v>583</v>
      </c>
      <c r="C267" s="16">
        <f t="shared" si="38"/>
        <v>21378</v>
      </c>
      <c r="D267" s="15">
        <f t="shared" si="39"/>
        <v>0</v>
      </c>
      <c r="E267" s="25">
        <v>0</v>
      </c>
      <c r="F267" s="29">
        <f t="shared" si="40"/>
        <v>21378</v>
      </c>
      <c r="G267" s="16" t="s">
        <v>584</v>
      </c>
      <c r="H267" s="32">
        <f t="shared" si="41"/>
        <v>1</v>
      </c>
      <c r="I267" s="4"/>
      <c r="J267" s="40" t="str">
        <f t="shared" si="42"/>
        <v/>
      </c>
      <c r="K267" s="40">
        <f t="shared" si="43"/>
        <v>10</v>
      </c>
      <c r="L267" s="33">
        <f t="shared" si="44"/>
        <v>1402759</v>
      </c>
      <c r="M267" s="34">
        <f t="shared" si="45"/>
        <v>5346841</v>
      </c>
      <c r="O267" s="36"/>
    </row>
    <row r="268" spans="1:15" x14ac:dyDescent="0.2">
      <c r="A268" s="18" t="s">
        <v>554</v>
      </c>
      <c r="B268" s="10" t="s">
        <v>585</v>
      </c>
      <c r="C268" s="16">
        <f t="shared" si="38"/>
        <v>15643</v>
      </c>
      <c r="D268" s="15">
        <f t="shared" si="39"/>
        <v>2182</v>
      </c>
      <c r="E268" s="25" t="s">
        <v>586</v>
      </c>
      <c r="F268" s="29">
        <f t="shared" si="40"/>
        <v>13461</v>
      </c>
      <c r="G268" s="16" t="s">
        <v>587</v>
      </c>
      <c r="H268" s="32">
        <f t="shared" si="41"/>
        <v>0.86051268938183212</v>
      </c>
      <c r="I268" s="4"/>
      <c r="J268" s="40" t="str">
        <f t="shared" si="42"/>
        <v/>
      </c>
      <c r="K268" s="40" t="str">
        <f t="shared" si="43"/>
        <v/>
      </c>
      <c r="L268" s="33">
        <f t="shared" si="44"/>
        <v>1404941</v>
      </c>
      <c r="M268" s="34">
        <f t="shared" si="45"/>
        <v>5360302</v>
      </c>
      <c r="O268" s="36"/>
    </row>
    <row r="269" spans="1:15" x14ac:dyDescent="0.2">
      <c r="A269" s="18" t="s">
        <v>554</v>
      </c>
      <c r="B269" s="10" t="s">
        <v>588</v>
      </c>
      <c r="C269" s="16">
        <f t="shared" si="38"/>
        <v>18516</v>
      </c>
      <c r="D269" s="15">
        <f t="shared" si="39"/>
        <v>3446</v>
      </c>
      <c r="E269" s="25" t="s">
        <v>589</v>
      </c>
      <c r="F269" s="29">
        <f t="shared" si="40"/>
        <v>15070</v>
      </c>
      <c r="G269" s="16" t="s">
        <v>590</v>
      </c>
      <c r="H269" s="32">
        <f t="shared" si="41"/>
        <v>0.8138906891337222</v>
      </c>
      <c r="I269" s="4"/>
      <c r="J269" s="40" t="str">
        <f t="shared" si="42"/>
        <v/>
      </c>
      <c r="K269" s="40" t="str">
        <f t="shared" si="43"/>
        <v/>
      </c>
      <c r="L269" s="33">
        <f t="shared" si="44"/>
        <v>1408387</v>
      </c>
      <c r="M269" s="34">
        <f t="shared" si="45"/>
        <v>5375372</v>
      </c>
      <c r="O269" s="36"/>
    </row>
    <row r="270" spans="1:15" x14ac:dyDescent="0.2">
      <c r="A270" s="18" t="s">
        <v>554</v>
      </c>
      <c r="B270" s="10" t="s">
        <v>591</v>
      </c>
      <c r="C270" s="16">
        <f t="shared" si="38"/>
        <v>18250</v>
      </c>
      <c r="D270" s="15">
        <f t="shared" si="39"/>
        <v>0</v>
      </c>
      <c r="E270" s="25">
        <v>0</v>
      </c>
      <c r="F270" s="29">
        <f t="shared" si="40"/>
        <v>18250</v>
      </c>
      <c r="G270" s="16" t="s">
        <v>592</v>
      </c>
      <c r="H270" s="32">
        <f t="shared" si="41"/>
        <v>1</v>
      </c>
      <c r="I270" s="4"/>
      <c r="J270" s="40" t="str">
        <f t="shared" si="42"/>
        <v/>
      </c>
      <c r="K270" s="40">
        <f t="shared" si="43"/>
        <v>10</v>
      </c>
      <c r="L270" s="33">
        <f t="shared" si="44"/>
        <v>1408387</v>
      </c>
      <c r="M270" s="34">
        <f t="shared" si="45"/>
        <v>5393622</v>
      </c>
      <c r="O270" s="36"/>
    </row>
    <row r="271" spans="1:15" x14ac:dyDescent="0.2">
      <c r="A271" s="18" t="s">
        <v>554</v>
      </c>
      <c r="B271" s="10" t="s">
        <v>593</v>
      </c>
      <c r="C271" s="16">
        <f t="shared" si="38"/>
        <v>17806</v>
      </c>
      <c r="D271" s="15">
        <f t="shared" si="39"/>
        <v>0</v>
      </c>
      <c r="E271" s="25">
        <v>0</v>
      </c>
      <c r="F271" s="29">
        <f t="shared" si="40"/>
        <v>17806</v>
      </c>
      <c r="G271" s="16" t="s">
        <v>594</v>
      </c>
      <c r="H271" s="32">
        <f t="shared" si="41"/>
        <v>1</v>
      </c>
      <c r="I271" s="4"/>
      <c r="J271" s="40" t="str">
        <f t="shared" si="42"/>
        <v/>
      </c>
      <c r="K271" s="40" t="str">
        <f t="shared" si="43"/>
        <v/>
      </c>
      <c r="L271" s="33">
        <f t="shared" si="44"/>
        <v>1408387</v>
      </c>
      <c r="M271" s="34">
        <f t="shared" si="45"/>
        <v>5411428</v>
      </c>
      <c r="O271" s="36"/>
    </row>
    <row r="272" spans="1:15" s="2" customFormat="1" x14ac:dyDescent="0.2">
      <c r="A272" s="18" t="s">
        <v>595</v>
      </c>
      <c r="B272" s="10" t="s">
        <v>596</v>
      </c>
      <c r="C272" s="16">
        <f t="shared" si="38"/>
        <v>21512</v>
      </c>
      <c r="D272" s="15">
        <f t="shared" si="39"/>
        <v>12460</v>
      </c>
      <c r="E272" s="25" t="s">
        <v>597</v>
      </c>
      <c r="F272" s="29">
        <f t="shared" si="40"/>
        <v>9052</v>
      </c>
      <c r="G272" s="16" t="s">
        <v>598</v>
      </c>
      <c r="H272" s="32">
        <f t="shared" si="41"/>
        <v>0.4207883971736705</v>
      </c>
      <c r="I272" s="4"/>
      <c r="J272" s="40" t="str">
        <f t="shared" si="42"/>
        <v/>
      </c>
      <c r="K272" s="40" t="str">
        <f t="shared" si="43"/>
        <v/>
      </c>
      <c r="L272" s="33">
        <f t="shared" si="44"/>
        <v>1420847</v>
      </c>
      <c r="M272" s="34">
        <f t="shared" si="45"/>
        <v>5420480</v>
      </c>
      <c r="O272" s="36"/>
    </row>
    <row r="273" spans="1:15" x14ac:dyDescent="0.2">
      <c r="A273" s="18" t="s">
        <v>595</v>
      </c>
      <c r="B273" s="10" t="s">
        <v>599</v>
      </c>
      <c r="C273" s="16">
        <f t="shared" si="38"/>
        <v>39091</v>
      </c>
      <c r="D273" s="15">
        <f t="shared" si="39"/>
        <v>16847</v>
      </c>
      <c r="E273" s="25" t="s">
        <v>600</v>
      </c>
      <c r="F273" s="29">
        <f t="shared" si="40"/>
        <v>22244</v>
      </c>
      <c r="G273" s="16" t="s">
        <v>601</v>
      </c>
      <c r="H273" s="32">
        <f t="shared" si="41"/>
        <v>0.56903123481108187</v>
      </c>
      <c r="I273" s="4"/>
      <c r="J273" s="40" t="str">
        <f t="shared" si="42"/>
        <v/>
      </c>
      <c r="K273" s="40">
        <f t="shared" si="43"/>
        <v>10</v>
      </c>
      <c r="L273" s="33">
        <f t="shared" si="44"/>
        <v>1437694</v>
      </c>
      <c r="M273" s="34">
        <f t="shared" si="45"/>
        <v>5442724</v>
      </c>
      <c r="O273" s="36"/>
    </row>
    <row r="274" spans="1:15" x14ac:dyDescent="0.2">
      <c r="A274" s="18" t="s">
        <v>595</v>
      </c>
      <c r="B274" s="10" t="s">
        <v>602</v>
      </c>
      <c r="C274" s="16">
        <f t="shared" si="38"/>
        <v>23605</v>
      </c>
      <c r="D274" s="15">
        <f t="shared" si="39"/>
        <v>993</v>
      </c>
      <c r="E274" s="25">
        <v>993</v>
      </c>
      <c r="F274" s="29">
        <f t="shared" si="40"/>
        <v>22612</v>
      </c>
      <c r="G274" s="16" t="s">
        <v>603</v>
      </c>
      <c r="H274" s="32">
        <f t="shared" si="41"/>
        <v>0.95793264138953615</v>
      </c>
      <c r="I274" s="4"/>
      <c r="J274" s="40" t="str">
        <f t="shared" si="42"/>
        <v/>
      </c>
      <c r="K274" s="40" t="str">
        <f t="shared" si="43"/>
        <v/>
      </c>
      <c r="L274" s="33">
        <f t="shared" si="44"/>
        <v>1438687</v>
      </c>
      <c r="M274" s="34">
        <f t="shared" si="45"/>
        <v>5465336</v>
      </c>
      <c r="O274" s="36"/>
    </row>
    <row r="275" spans="1:15" x14ac:dyDescent="0.2">
      <c r="A275" s="18" t="s">
        <v>595</v>
      </c>
      <c r="B275" s="10" t="s">
        <v>604</v>
      </c>
      <c r="C275" s="16">
        <f t="shared" si="38"/>
        <v>13648</v>
      </c>
      <c r="D275" s="15">
        <f t="shared" si="39"/>
        <v>0</v>
      </c>
      <c r="E275" s="25">
        <v>0</v>
      </c>
      <c r="F275" s="29">
        <f t="shared" si="40"/>
        <v>13648</v>
      </c>
      <c r="G275" s="16" t="s">
        <v>605</v>
      </c>
      <c r="H275" s="32">
        <f t="shared" si="41"/>
        <v>1</v>
      </c>
      <c r="I275" s="4"/>
      <c r="J275" s="40" t="str">
        <f t="shared" si="42"/>
        <v/>
      </c>
      <c r="K275" s="40" t="str">
        <f t="shared" si="43"/>
        <v/>
      </c>
      <c r="L275" s="33">
        <f t="shared" si="44"/>
        <v>1438687</v>
      </c>
      <c r="M275" s="34">
        <f t="shared" si="45"/>
        <v>5478984</v>
      </c>
      <c r="O275" s="36"/>
    </row>
    <row r="276" spans="1:15" x14ac:dyDescent="0.2">
      <c r="A276" s="18" t="s">
        <v>595</v>
      </c>
      <c r="B276" s="10" t="s">
        <v>606</v>
      </c>
      <c r="C276" s="16">
        <f t="shared" si="38"/>
        <v>22710</v>
      </c>
      <c r="D276" s="15">
        <f t="shared" si="39"/>
        <v>2394</v>
      </c>
      <c r="E276" s="25" t="s">
        <v>607</v>
      </c>
      <c r="F276" s="29">
        <f t="shared" si="40"/>
        <v>20316</v>
      </c>
      <c r="G276" s="16" t="s">
        <v>608</v>
      </c>
      <c r="H276" s="32">
        <f t="shared" si="41"/>
        <v>0.89458388375165121</v>
      </c>
      <c r="I276" s="4"/>
      <c r="J276" s="40" t="str">
        <f t="shared" si="42"/>
        <v/>
      </c>
      <c r="K276" s="40">
        <f t="shared" si="43"/>
        <v>10</v>
      </c>
      <c r="L276" s="33">
        <f t="shared" si="44"/>
        <v>1441081</v>
      </c>
      <c r="M276" s="34">
        <f t="shared" si="45"/>
        <v>5499300</v>
      </c>
      <c r="O276" s="36"/>
    </row>
    <row r="277" spans="1:15" x14ac:dyDescent="0.2">
      <c r="A277" s="18" t="s">
        <v>595</v>
      </c>
      <c r="B277" s="10" t="s">
        <v>609</v>
      </c>
      <c r="C277" s="16">
        <f t="shared" si="38"/>
        <v>15589</v>
      </c>
      <c r="D277" s="15">
        <f t="shared" si="39"/>
        <v>0</v>
      </c>
      <c r="E277" s="25">
        <v>0</v>
      </c>
      <c r="F277" s="29">
        <f t="shared" si="40"/>
        <v>15589</v>
      </c>
      <c r="G277" s="16" t="s">
        <v>610</v>
      </c>
      <c r="H277" s="32">
        <f t="shared" si="41"/>
        <v>1</v>
      </c>
      <c r="I277" s="4"/>
      <c r="J277" s="40" t="str">
        <f t="shared" si="42"/>
        <v/>
      </c>
      <c r="K277" s="40" t="str">
        <f t="shared" si="43"/>
        <v/>
      </c>
      <c r="L277" s="33">
        <f t="shared" si="44"/>
        <v>1441081</v>
      </c>
      <c r="M277" s="34">
        <f t="shared" si="45"/>
        <v>5514889</v>
      </c>
      <c r="O277" s="36"/>
    </row>
    <row r="278" spans="1:15" x14ac:dyDescent="0.2">
      <c r="A278" s="18" t="s">
        <v>595</v>
      </c>
      <c r="B278" s="10" t="s">
        <v>611</v>
      </c>
      <c r="C278" s="16">
        <f t="shared" si="38"/>
        <v>27221</v>
      </c>
      <c r="D278" s="15">
        <f t="shared" si="39"/>
        <v>5775</v>
      </c>
      <c r="E278" s="25" t="s">
        <v>612</v>
      </c>
      <c r="F278" s="29">
        <f t="shared" si="40"/>
        <v>21446</v>
      </c>
      <c r="G278" s="16" t="s">
        <v>613</v>
      </c>
      <c r="H278" s="32">
        <f t="shared" si="41"/>
        <v>0.78784761764813926</v>
      </c>
      <c r="I278" s="4"/>
      <c r="J278" s="40">
        <f t="shared" si="42"/>
        <v>10</v>
      </c>
      <c r="K278" s="40" t="str">
        <f t="shared" si="43"/>
        <v/>
      </c>
      <c r="L278" s="33">
        <f t="shared" si="44"/>
        <v>1446856</v>
      </c>
      <c r="M278" s="34">
        <f t="shared" si="45"/>
        <v>5536335</v>
      </c>
      <c r="O278" s="36"/>
    </row>
    <row r="279" spans="1:15" s="2" customFormat="1" x14ac:dyDescent="0.2">
      <c r="A279" s="18" t="s">
        <v>595</v>
      </c>
      <c r="B279" s="10" t="s">
        <v>614</v>
      </c>
      <c r="C279" s="16">
        <f t="shared" si="38"/>
        <v>51878</v>
      </c>
      <c r="D279" s="15">
        <f t="shared" si="39"/>
        <v>42486</v>
      </c>
      <c r="E279" s="25" t="s">
        <v>615</v>
      </c>
      <c r="F279" s="29">
        <f t="shared" si="40"/>
        <v>9392</v>
      </c>
      <c r="G279" s="16" t="s">
        <v>616</v>
      </c>
      <c r="H279" s="32">
        <f t="shared" si="41"/>
        <v>0.1810401326188365</v>
      </c>
      <c r="I279" s="4"/>
      <c r="J279" s="40" t="str">
        <f t="shared" si="42"/>
        <v/>
      </c>
      <c r="K279" s="40">
        <f t="shared" si="43"/>
        <v>10</v>
      </c>
      <c r="L279" s="33">
        <f t="shared" si="44"/>
        <v>1489342</v>
      </c>
      <c r="M279" s="34">
        <f t="shared" si="45"/>
        <v>5545727</v>
      </c>
      <c r="O279" s="36"/>
    </row>
    <row r="280" spans="1:15" x14ac:dyDescent="0.2">
      <c r="A280" s="18" t="s">
        <v>595</v>
      </c>
      <c r="B280" s="10" t="s">
        <v>617</v>
      </c>
      <c r="C280" s="16">
        <f t="shared" si="38"/>
        <v>18937</v>
      </c>
      <c r="D280" s="15">
        <f t="shared" si="39"/>
        <v>0</v>
      </c>
      <c r="E280" s="25">
        <v>0</v>
      </c>
      <c r="F280" s="29">
        <f t="shared" si="40"/>
        <v>18937</v>
      </c>
      <c r="G280" s="16" t="s">
        <v>618</v>
      </c>
      <c r="H280" s="32">
        <f t="shared" si="41"/>
        <v>1</v>
      </c>
      <c r="I280" s="4"/>
      <c r="J280" s="40" t="str">
        <f t="shared" si="42"/>
        <v/>
      </c>
      <c r="K280" s="40" t="str">
        <f t="shared" si="43"/>
        <v/>
      </c>
      <c r="L280" s="33">
        <f t="shared" si="44"/>
        <v>1489342</v>
      </c>
      <c r="M280" s="34">
        <f t="shared" si="45"/>
        <v>5564664</v>
      </c>
      <c r="O280" s="36"/>
    </row>
    <row r="281" spans="1:15" x14ac:dyDescent="0.2">
      <c r="A281" s="18" t="s">
        <v>595</v>
      </c>
      <c r="B281" s="10" t="s">
        <v>619</v>
      </c>
      <c r="C281" s="16">
        <f t="shared" si="38"/>
        <v>31864</v>
      </c>
      <c r="D281" s="15">
        <f t="shared" si="39"/>
        <v>9597</v>
      </c>
      <c r="E281" s="25" t="s">
        <v>620</v>
      </c>
      <c r="F281" s="29">
        <f t="shared" si="40"/>
        <v>22267</v>
      </c>
      <c r="G281" s="16" t="s">
        <v>621</v>
      </c>
      <c r="H281" s="32">
        <f t="shared" si="41"/>
        <v>0.69881370826010547</v>
      </c>
      <c r="I281" s="4"/>
      <c r="J281" s="40">
        <f t="shared" si="42"/>
        <v>10</v>
      </c>
      <c r="K281" s="40" t="str">
        <f t="shared" si="43"/>
        <v/>
      </c>
      <c r="L281" s="33">
        <f t="shared" si="44"/>
        <v>1498939</v>
      </c>
      <c r="M281" s="34">
        <f t="shared" si="45"/>
        <v>5586931</v>
      </c>
      <c r="O281" s="36"/>
    </row>
    <row r="282" spans="1:15" x14ac:dyDescent="0.2">
      <c r="A282" s="18" t="s">
        <v>595</v>
      </c>
      <c r="B282" s="10" t="s">
        <v>622</v>
      </c>
      <c r="C282" s="16">
        <f t="shared" si="38"/>
        <v>13546</v>
      </c>
      <c r="D282" s="15">
        <f t="shared" si="39"/>
        <v>0</v>
      </c>
      <c r="E282" s="25">
        <v>0</v>
      </c>
      <c r="F282" s="29">
        <f t="shared" si="40"/>
        <v>13546</v>
      </c>
      <c r="G282" s="16" t="s">
        <v>623</v>
      </c>
      <c r="H282" s="32">
        <f t="shared" si="41"/>
        <v>1</v>
      </c>
      <c r="I282" s="4"/>
      <c r="J282" s="40" t="str">
        <f t="shared" si="42"/>
        <v/>
      </c>
      <c r="K282" s="40">
        <f t="shared" si="43"/>
        <v>10</v>
      </c>
      <c r="L282" s="33">
        <f t="shared" si="44"/>
        <v>1498939</v>
      </c>
      <c r="M282" s="34">
        <f t="shared" si="45"/>
        <v>5600477</v>
      </c>
      <c r="O282" s="36"/>
    </row>
    <row r="283" spans="1:15" x14ac:dyDescent="0.2">
      <c r="A283" s="18" t="s">
        <v>595</v>
      </c>
      <c r="B283" s="10" t="s">
        <v>443</v>
      </c>
      <c r="C283" s="16">
        <f t="shared" si="38"/>
        <v>27466</v>
      </c>
      <c r="D283" s="15">
        <f t="shared" si="39"/>
        <v>11530</v>
      </c>
      <c r="E283" s="25" t="s">
        <v>624</v>
      </c>
      <c r="F283" s="29">
        <f t="shared" si="40"/>
        <v>15936</v>
      </c>
      <c r="G283" s="16" t="s">
        <v>625</v>
      </c>
      <c r="H283" s="32">
        <f t="shared" si="41"/>
        <v>0.58020825748197769</v>
      </c>
      <c r="I283" s="4"/>
      <c r="J283" s="40" t="str">
        <f t="shared" si="42"/>
        <v/>
      </c>
      <c r="K283" s="40" t="str">
        <f t="shared" si="43"/>
        <v/>
      </c>
      <c r="L283" s="33">
        <f t="shared" si="44"/>
        <v>1510469</v>
      </c>
      <c r="M283" s="34">
        <f t="shared" si="45"/>
        <v>5616413</v>
      </c>
      <c r="O283" s="36"/>
    </row>
    <row r="284" spans="1:15" x14ac:dyDescent="0.2">
      <c r="A284" s="18" t="s">
        <v>595</v>
      </c>
      <c r="B284" s="10" t="s">
        <v>54</v>
      </c>
      <c r="C284" s="16">
        <f t="shared" si="38"/>
        <v>19112</v>
      </c>
      <c r="D284" s="15">
        <f t="shared" si="39"/>
        <v>0</v>
      </c>
      <c r="E284" s="25">
        <v>0</v>
      </c>
      <c r="F284" s="29">
        <f t="shared" si="40"/>
        <v>19112</v>
      </c>
      <c r="G284" s="16" t="s">
        <v>626</v>
      </c>
      <c r="H284" s="32">
        <f t="shared" si="41"/>
        <v>1</v>
      </c>
      <c r="I284" s="4"/>
      <c r="J284" s="40" t="str">
        <f t="shared" si="42"/>
        <v/>
      </c>
      <c r="K284" s="40" t="str">
        <f t="shared" si="43"/>
        <v/>
      </c>
      <c r="L284" s="33">
        <f t="shared" si="44"/>
        <v>1510469</v>
      </c>
      <c r="M284" s="34">
        <f t="shared" si="45"/>
        <v>5635525</v>
      </c>
      <c r="O284" s="36"/>
    </row>
    <row r="285" spans="1:15" x14ac:dyDescent="0.2">
      <c r="A285" s="18" t="s">
        <v>595</v>
      </c>
      <c r="B285" s="10" t="s">
        <v>627</v>
      </c>
      <c r="C285" s="16">
        <f t="shared" si="38"/>
        <v>20926</v>
      </c>
      <c r="D285" s="15">
        <f t="shared" si="39"/>
        <v>0</v>
      </c>
      <c r="E285" s="25">
        <v>0</v>
      </c>
      <c r="F285" s="29">
        <f t="shared" si="40"/>
        <v>20926</v>
      </c>
      <c r="G285" s="16" t="s">
        <v>628</v>
      </c>
      <c r="H285" s="32">
        <f t="shared" si="41"/>
        <v>1</v>
      </c>
      <c r="I285" s="4"/>
      <c r="J285" s="40" t="str">
        <f t="shared" si="42"/>
        <v/>
      </c>
      <c r="K285" s="40">
        <f t="shared" si="43"/>
        <v>10</v>
      </c>
      <c r="L285" s="33">
        <f t="shared" si="44"/>
        <v>1510469</v>
      </c>
      <c r="M285" s="34">
        <f t="shared" si="45"/>
        <v>5656451</v>
      </c>
      <c r="O285" s="36"/>
    </row>
    <row r="286" spans="1:15" x14ac:dyDescent="0.2">
      <c r="A286" s="18" t="s">
        <v>595</v>
      </c>
      <c r="B286" s="10" t="s">
        <v>629</v>
      </c>
      <c r="C286" s="16">
        <f t="shared" si="38"/>
        <v>21162</v>
      </c>
      <c r="D286" s="15">
        <f t="shared" si="39"/>
        <v>0</v>
      </c>
      <c r="E286" s="25">
        <v>0</v>
      </c>
      <c r="F286" s="29">
        <f t="shared" si="40"/>
        <v>21162</v>
      </c>
      <c r="G286" s="16" t="s">
        <v>630</v>
      </c>
      <c r="H286" s="32">
        <f t="shared" si="41"/>
        <v>1</v>
      </c>
      <c r="I286" s="4"/>
      <c r="J286" s="40" t="str">
        <f t="shared" si="42"/>
        <v/>
      </c>
      <c r="K286" s="40" t="str">
        <f t="shared" si="43"/>
        <v/>
      </c>
      <c r="L286" s="33">
        <f t="shared" si="44"/>
        <v>1510469</v>
      </c>
      <c r="M286" s="34">
        <f t="shared" si="45"/>
        <v>5677613</v>
      </c>
      <c r="O286" s="36"/>
    </row>
    <row r="287" spans="1:15" x14ac:dyDescent="0.2">
      <c r="A287" s="18" t="s">
        <v>631</v>
      </c>
      <c r="B287" s="10" t="s">
        <v>632</v>
      </c>
      <c r="C287" s="16">
        <f t="shared" si="38"/>
        <v>14774</v>
      </c>
      <c r="D287" s="15">
        <f t="shared" si="39"/>
        <v>0</v>
      </c>
      <c r="E287" s="25">
        <v>0</v>
      </c>
      <c r="F287" s="29">
        <f t="shared" si="40"/>
        <v>14774</v>
      </c>
      <c r="G287" s="16" t="s">
        <v>633</v>
      </c>
      <c r="H287" s="32">
        <f t="shared" si="41"/>
        <v>1</v>
      </c>
      <c r="I287" s="4"/>
      <c r="J287" s="40" t="str">
        <f t="shared" si="42"/>
        <v/>
      </c>
      <c r="K287" s="40" t="str">
        <f t="shared" si="43"/>
        <v/>
      </c>
      <c r="L287" s="33">
        <f t="shared" si="44"/>
        <v>1510469</v>
      </c>
      <c r="M287" s="34">
        <f t="shared" si="45"/>
        <v>5692387</v>
      </c>
      <c r="O287" s="36"/>
    </row>
    <row r="288" spans="1:15" x14ac:dyDescent="0.2">
      <c r="A288" s="18" t="s">
        <v>631</v>
      </c>
      <c r="B288" s="10" t="s">
        <v>634</v>
      </c>
      <c r="C288" s="16">
        <f t="shared" si="38"/>
        <v>31520</v>
      </c>
      <c r="D288" s="15">
        <f t="shared" si="39"/>
        <v>2389</v>
      </c>
      <c r="E288" s="25" t="s">
        <v>635</v>
      </c>
      <c r="F288" s="29">
        <f t="shared" si="40"/>
        <v>29131</v>
      </c>
      <c r="G288" s="16" t="s">
        <v>636</v>
      </c>
      <c r="H288" s="32">
        <f t="shared" si="41"/>
        <v>0.9242068527918782</v>
      </c>
      <c r="I288" s="4"/>
      <c r="J288" s="40" t="str">
        <f t="shared" si="42"/>
        <v/>
      </c>
      <c r="K288" s="40">
        <f t="shared" si="43"/>
        <v>10</v>
      </c>
      <c r="L288" s="33">
        <f t="shared" si="44"/>
        <v>1512858</v>
      </c>
      <c r="M288" s="34">
        <f t="shared" si="45"/>
        <v>5721518</v>
      </c>
      <c r="O288" s="36"/>
    </row>
    <row r="289" spans="1:15" x14ac:dyDescent="0.2">
      <c r="A289" s="18" t="s">
        <v>631</v>
      </c>
      <c r="B289" s="10" t="s">
        <v>192</v>
      </c>
      <c r="C289" s="16">
        <f t="shared" si="38"/>
        <v>37618</v>
      </c>
      <c r="D289" s="15">
        <f t="shared" si="39"/>
        <v>0</v>
      </c>
      <c r="E289" s="25">
        <v>0</v>
      </c>
      <c r="F289" s="29">
        <f t="shared" si="40"/>
        <v>37618</v>
      </c>
      <c r="G289" s="16" t="s">
        <v>637</v>
      </c>
      <c r="H289" s="32">
        <f t="shared" si="41"/>
        <v>1</v>
      </c>
      <c r="I289" s="4"/>
      <c r="J289" s="40" t="str">
        <f t="shared" si="42"/>
        <v/>
      </c>
      <c r="K289" s="40">
        <f t="shared" si="43"/>
        <v>10</v>
      </c>
      <c r="L289" s="33">
        <f t="shared" si="44"/>
        <v>1512858</v>
      </c>
      <c r="M289" s="34">
        <f t="shared" si="45"/>
        <v>5759136</v>
      </c>
      <c r="O289" s="36"/>
    </row>
    <row r="290" spans="1:15" x14ac:dyDescent="0.2">
      <c r="A290" s="18" t="s">
        <v>631</v>
      </c>
      <c r="B290" s="10" t="s">
        <v>638</v>
      </c>
      <c r="C290" s="16">
        <f t="shared" si="38"/>
        <v>12783</v>
      </c>
      <c r="D290" s="15">
        <f t="shared" si="39"/>
        <v>0</v>
      </c>
      <c r="E290" s="25">
        <v>0</v>
      </c>
      <c r="F290" s="29">
        <f t="shared" si="40"/>
        <v>12783</v>
      </c>
      <c r="G290" s="16" t="s">
        <v>639</v>
      </c>
      <c r="H290" s="32">
        <f t="shared" si="41"/>
        <v>1</v>
      </c>
      <c r="I290" s="4"/>
      <c r="J290" s="40" t="str">
        <f t="shared" si="42"/>
        <v/>
      </c>
      <c r="K290" s="40" t="str">
        <f t="shared" si="43"/>
        <v/>
      </c>
      <c r="L290" s="33">
        <f t="shared" si="44"/>
        <v>1512858</v>
      </c>
      <c r="M290" s="34">
        <f t="shared" si="45"/>
        <v>5771919</v>
      </c>
      <c r="O290" s="36"/>
    </row>
    <row r="291" spans="1:15" x14ac:dyDescent="0.2">
      <c r="A291" s="18" t="s">
        <v>631</v>
      </c>
      <c r="B291" s="10" t="s">
        <v>640</v>
      </c>
      <c r="C291" s="16">
        <f t="shared" si="38"/>
        <v>25637</v>
      </c>
      <c r="D291" s="15">
        <f t="shared" si="39"/>
        <v>3816</v>
      </c>
      <c r="E291" s="25" t="s">
        <v>641</v>
      </c>
      <c r="F291" s="29">
        <f t="shared" si="40"/>
        <v>21821</v>
      </c>
      <c r="G291" s="16" t="s">
        <v>642</v>
      </c>
      <c r="H291" s="32">
        <f t="shared" si="41"/>
        <v>0.85115263096306115</v>
      </c>
      <c r="I291" s="4"/>
      <c r="J291" s="40" t="str">
        <f t="shared" si="42"/>
        <v/>
      </c>
      <c r="K291" s="40" t="str">
        <f t="shared" si="43"/>
        <v/>
      </c>
      <c r="L291" s="33">
        <f t="shared" si="44"/>
        <v>1516674</v>
      </c>
      <c r="M291" s="34">
        <f t="shared" si="45"/>
        <v>5793740</v>
      </c>
      <c r="O291" s="36"/>
    </row>
    <row r="292" spans="1:15" x14ac:dyDescent="0.2">
      <c r="A292" s="18" t="s">
        <v>631</v>
      </c>
      <c r="B292" s="10" t="s">
        <v>643</v>
      </c>
      <c r="C292" s="16">
        <f t="shared" si="38"/>
        <v>16556</v>
      </c>
      <c r="D292" s="15">
        <f t="shared" si="39"/>
        <v>0</v>
      </c>
      <c r="E292" s="25">
        <v>0</v>
      </c>
      <c r="F292" s="29">
        <f t="shared" si="40"/>
        <v>16556</v>
      </c>
      <c r="G292" s="16" t="s">
        <v>644</v>
      </c>
      <c r="H292" s="32">
        <f t="shared" si="41"/>
        <v>1</v>
      </c>
      <c r="I292" s="4"/>
      <c r="J292" s="40" t="str">
        <f t="shared" si="42"/>
        <v/>
      </c>
      <c r="K292" s="40">
        <f t="shared" si="43"/>
        <v>10</v>
      </c>
      <c r="L292" s="33">
        <f t="shared" si="44"/>
        <v>1516674</v>
      </c>
      <c r="M292" s="34">
        <f t="shared" si="45"/>
        <v>5810296</v>
      </c>
      <c r="O292" s="36"/>
    </row>
    <row r="293" spans="1:15" x14ac:dyDescent="0.2">
      <c r="A293" s="18" t="s">
        <v>631</v>
      </c>
      <c r="B293" s="10" t="s">
        <v>645</v>
      </c>
      <c r="C293" s="16">
        <f t="shared" si="38"/>
        <v>10390</v>
      </c>
      <c r="D293" s="15">
        <f t="shared" si="39"/>
        <v>0</v>
      </c>
      <c r="E293" s="25">
        <v>0</v>
      </c>
      <c r="F293" s="29">
        <f t="shared" si="40"/>
        <v>10390</v>
      </c>
      <c r="G293" s="16" t="s">
        <v>646</v>
      </c>
      <c r="H293" s="32">
        <f t="shared" si="41"/>
        <v>1</v>
      </c>
      <c r="I293" s="4"/>
      <c r="J293" s="40" t="str">
        <f t="shared" si="42"/>
        <v/>
      </c>
      <c r="K293" s="40" t="str">
        <f t="shared" si="43"/>
        <v/>
      </c>
      <c r="L293" s="33">
        <f t="shared" si="44"/>
        <v>1516674</v>
      </c>
      <c r="M293" s="34">
        <f t="shared" si="45"/>
        <v>5820686</v>
      </c>
      <c r="O293" s="36"/>
    </row>
    <row r="294" spans="1:15" x14ac:dyDescent="0.2">
      <c r="A294" s="18" t="s">
        <v>631</v>
      </c>
      <c r="B294" s="10" t="s">
        <v>647</v>
      </c>
      <c r="C294" s="16">
        <f t="shared" si="38"/>
        <v>19281</v>
      </c>
      <c r="D294" s="15">
        <f t="shared" si="39"/>
        <v>0</v>
      </c>
      <c r="E294" s="25">
        <v>0</v>
      </c>
      <c r="F294" s="29">
        <f t="shared" si="40"/>
        <v>19281</v>
      </c>
      <c r="G294" s="16" t="s">
        <v>648</v>
      </c>
      <c r="H294" s="32">
        <f t="shared" si="41"/>
        <v>1</v>
      </c>
      <c r="I294" s="4"/>
      <c r="J294" s="40" t="str">
        <f t="shared" si="42"/>
        <v/>
      </c>
      <c r="K294" s="40" t="str">
        <f t="shared" si="43"/>
        <v/>
      </c>
      <c r="L294" s="33">
        <f t="shared" si="44"/>
        <v>1516674</v>
      </c>
      <c r="M294" s="34">
        <f t="shared" si="45"/>
        <v>5839967</v>
      </c>
      <c r="O294" s="36"/>
    </row>
    <row r="295" spans="1:15" x14ac:dyDescent="0.2">
      <c r="A295" s="18" t="s">
        <v>631</v>
      </c>
      <c r="B295" s="10" t="s">
        <v>649</v>
      </c>
      <c r="C295" s="16">
        <f t="shared" si="38"/>
        <v>17523</v>
      </c>
      <c r="D295" s="15">
        <f t="shared" si="39"/>
        <v>0</v>
      </c>
      <c r="E295" s="25">
        <v>0</v>
      </c>
      <c r="F295" s="29">
        <f t="shared" si="40"/>
        <v>17523</v>
      </c>
      <c r="G295" s="16" t="s">
        <v>650</v>
      </c>
      <c r="H295" s="32">
        <f t="shared" si="41"/>
        <v>1</v>
      </c>
      <c r="I295" s="4"/>
      <c r="J295" s="40" t="str">
        <f t="shared" si="42"/>
        <v/>
      </c>
      <c r="K295" s="40">
        <f t="shared" si="43"/>
        <v>10</v>
      </c>
      <c r="L295" s="33">
        <f t="shared" si="44"/>
        <v>1516674</v>
      </c>
      <c r="M295" s="34">
        <f t="shared" si="45"/>
        <v>5857490</v>
      </c>
      <c r="O295" s="36"/>
    </row>
    <row r="296" spans="1:15" x14ac:dyDescent="0.2">
      <c r="A296" s="18" t="s">
        <v>631</v>
      </c>
      <c r="B296" s="10" t="s">
        <v>651</v>
      </c>
      <c r="C296" s="16">
        <f t="shared" si="38"/>
        <v>20802</v>
      </c>
      <c r="D296" s="15">
        <f t="shared" si="39"/>
        <v>0</v>
      </c>
      <c r="E296" s="25">
        <v>0</v>
      </c>
      <c r="F296" s="29">
        <f t="shared" si="40"/>
        <v>20802</v>
      </c>
      <c r="G296" s="16" t="s">
        <v>652</v>
      </c>
      <c r="H296" s="32">
        <f t="shared" si="41"/>
        <v>1</v>
      </c>
      <c r="I296" s="4"/>
      <c r="J296" s="40" t="str">
        <f t="shared" si="42"/>
        <v/>
      </c>
      <c r="K296" s="40" t="str">
        <f t="shared" si="43"/>
        <v/>
      </c>
      <c r="L296" s="33">
        <f t="shared" si="44"/>
        <v>1516674</v>
      </c>
      <c r="M296" s="34">
        <f t="shared" si="45"/>
        <v>5878292</v>
      </c>
      <c r="O296" s="36"/>
    </row>
    <row r="297" spans="1:15" x14ac:dyDescent="0.2">
      <c r="A297" s="18" t="s">
        <v>631</v>
      </c>
      <c r="B297" s="10" t="s">
        <v>653</v>
      </c>
      <c r="C297" s="16">
        <f t="shared" si="38"/>
        <v>15448</v>
      </c>
      <c r="D297" s="15">
        <f t="shared" si="39"/>
        <v>0</v>
      </c>
      <c r="E297" s="25">
        <v>0</v>
      </c>
      <c r="F297" s="29">
        <f t="shared" si="40"/>
        <v>15448</v>
      </c>
      <c r="G297" s="16" t="s">
        <v>654</v>
      </c>
      <c r="H297" s="32">
        <f t="shared" si="41"/>
        <v>1</v>
      </c>
      <c r="I297" s="4"/>
      <c r="J297" s="40" t="str">
        <f t="shared" si="42"/>
        <v/>
      </c>
      <c r="K297" s="40" t="str">
        <f t="shared" si="43"/>
        <v/>
      </c>
      <c r="L297" s="33">
        <f t="shared" si="44"/>
        <v>1516674</v>
      </c>
      <c r="M297" s="34">
        <f t="shared" si="45"/>
        <v>5893740</v>
      </c>
      <c r="O297" s="36"/>
    </row>
    <row r="298" spans="1:15" x14ac:dyDescent="0.2">
      <c r="A298" s="18" t="s">
        <v>631</v>
      </c>
      <c r="B298" s="10" t="s">
        <v>585</v>
      </c>
      <c r="C298" s="16">
        <f t="shared" si="38"/>
        <v>18088</v>
      </c>
      <c r="D298" s="15">
        <f t="shared" si="39"/>
        <v>0</v>
      </c>
      <c r="E298" s="25">
        <v>0</v>
      </c>
      <c r="F298" s="29">
        <f t="shared" si="40"/>
        <v>18088</v>
      </c>
      <c r="G298" s="16" t="s">
        <v>655</v>
      </c>
      <c r="H298" s="32">
        <f t="shared" si="41"/>
        <v>1</v>
      </c>
      <c r="I298" s="4"/>
      <c r="J298" s="40" t="str">
        <f t="shared" si="42"/>
        <v/>
      </c>
      <c r="K298" s="40">
        <f t="shared" si="43"/>
        <v>10</v>
      </c>
      <c r="L298" s="33">
        <f t="shared" si="44"/>
        <v>1516674</v>
      </c>
      <c r="M298" s="34">
        <f t="shared" si="45"/>
        <v>5911828</v>
      </c>
      <c r="O298" s="36"/>
    </row>
    <row r="299" spans="1:15" x14ac:dyDescent="0.2">
      <c r="A299" s="18" t="s">
        <v>631</v>
      </c>
      <c r="B299" s="10" t="s">
        <v>656</v>
      </c>
      <c r="C299" s="16">
        <f t="shared" si="38"/>
        <v>24014</v>
      </c>
      <c r="D299" s="15">
        <f t="shared" si="39"/>
        <v>0</v>
      </c>
      <c r="E299" s="25">
        <v>0</v>
      </c>
      <c r="F299" s="29">
        <f t="shared" si="40"/>
        <v>24014</v>
      </c>
      <c r="G299" s="16" t="s">
        <v>657</v>
      </c>
      <c r="H299" s="32">
        <f t="shared" si="41"/>
        <v>1</v>
      </c>
      <c r="I299" s="4"/>
      <c r="J299" s="40" t="str">
        <f t="shared" si="42"/>
        <v/>
      </c>
      <c r="K299" s="40" t="str">
        <f t="shared" si="43"/>
        <v/>
      </c>
      <c r="L299" s="33">
        <f t="shared" si="44"/>
        <v>1516674</v>
      </c>
      <c r="M299" s="34">
        <f t="shared" si="45"/>
        <v>5935842</v>
      </c>
      <c r="O299" s="36"/>
    </row>
    <row r="300" spans="1:15" x14ac:dyDescent="0.2">
      <c r="A300" s="18" t="s">
        <v>631</v>
      </c>
      <c r="B300" s="10" t="s">
        <v>658</v>
      </c>
      <c r="C300" s="16">
        <f t="shared" si="38"/>
        <v>18467</v>
      </c>
      <c r="D300" s="15">
        <f t="shared" si="39"/>
        <v>0</v>
      </c>
      <c r="E300" s="25">
        <v>0</v>
      </c>
      <c r="F300" s="29">
        <f t="shared" si="40"/>
        <v>18467</v>
      </c>
      <c r="G300" s="16" t="s">
        <v>659</v>
      </c>
      <c r="H300" s="32">
        <f t="shared" si="41"/>
        <v>1</v>
      </c>
      <c r="I300" s="4"/>
      <c r="J300" s="40" t="str">
        <f t="shared" si="42"/>
        <v/>
      </c>
      <c r="K300" s="40" t="str">
        <f t="shared" si="43"/>
        <v/>
      </c>
      <c r="L300" s="33">
        <f t="shared" si="44"/>
        <v>1516674</v>
      </c>
      <c r="M300" s="34">
        <f t="shared" si="45"/>
        <v>5954309</v>
      </c>
      <c r="O300" s="36"/>
    </row>
    <row r="301" spans="1:15" x14ac:dyDescent="0.2">
      <c r="A301" s="18" t="s">
        <v>631</v>
      </c>
      <c r="B301" s="10" t="s">
        <v>660</v>
      </c>
      <c r="C301" s="16">
        <f t="shared" si="38"/>
        <v>16975</v>
      </c>
      <c r="D301" s="15">
        <f t="shared" si="39"/>
        <v>0</v>
      </c>
      <c r="E301" s="25">
        <v>0</v>
      </c>
      <c r="F301" s="29">
        <f t="shared" si="40"/>
        <v>16975</v>
      </c>
      <c r="G301" s="16" t="s">
        <v>661</v>
      </c>
      <c r="H301" s="32">
        <f t="shared" si="41"/>
        <v>1</v>
      </c>
      <c r="I301" s="4"/>
      <c r="J301" s="40" t="str">
        <f t="shared" si="42"/>
        <v/>
      </c>
      <c r="K301" s="40">
        <f t="shared" si="43"/>
        <v>10</v>
      </c>
      <c r="L301" s="33">
        <f t="shared" si="44"/>
        <v>1516674</v>
      </c>
      <c r="M301" s="34">
        <f t="shared" si="45"/>
        <v>5971284</v>
      </c>
      <c r="O301" s="36"/>
    </row>
    <row r="302" spans="1:15" x14ac:dyDescent="0.2">
      <c r="A302" s="18" t="s">
        <v>631</v>
      </c>
      <c r="B302" s="10" t="s">
        <v>662</v>
      </c>
      <c r="C302" s="16">
        <f t="shared" ref="C302:C361" si="46">E302+G302</f>
        <v>18396</v>
      </c>
      <c r="D302" s="15">
        <f t="shared" si="39"/>
        <v>0</v>
      </c>
      <c r="E302" s="25">
        <v>0</v>
      </c>
      <c r="F302" s="29">
        <f t="shared" si="40"/>
        <v>18396</v>
      </c>
      <c r="G302" s="16" t="s">
        <v>663</v>
      </c>
      <c r="H302" s="32">
        <f t="shared" si="41"/>
        <v>1</v>
      </c>
      <c r="I302" s="4"/>
      <c r="J302" s="40" t="str">
        <f t="shared" si="42"/>
        <v/>
      </c>
      <c r="K302" s="40" t="str">
        <f t="shared" si="43"/>
        <v/>
      </c>
      <c r="L302" s="33">
        <f t="shared" si="44"/>
        <v>1516674</v>
      </c>
      <c r="M302" s="34">
        <f t="shared" si="45"/>
        <v>5989680</v>
      </c>
      <c r="O302" s="36"/>
    </row>
    <row r="303" spans="1:15" x14ac:dyDescent="0.2">
      <c r="A303" s="18" t="s">
        <v>631</v>
      </c>
      <c r="B303" s="10" t="s">
        <v>664</v>
      </c>
      <c r="C303" s="16">
        <f t="shared" si="46"/>
        <v>18310</v>
      </c>
      <c r="D303" s="15">
        <f t="shared" si="39"/>
        <v>0</v>
      </c>
      <c r="E303" s="25">
        <v>0</v>
      </c>
      <c r="F303" s="29">
        <f t="shared" si="40"/>
        <v>18310</v>
      </c>
      <c r="G303" s="16" t="s">
        <v>665</v>
      </c>
      <c r="H303" s="32">
        <f t="shared" si="41"/>
        <v>1</v>
      </c>
      <c r="I303" s="4"/>
      <c r="J303" s="40" t="str">
        <f t="shared" si="42"/>
        <v/>
      </c>
      <c r="K303" s="40" t="str">
        <f t="shared" si="43"/>
        <v/>
      </c>
      <c r="L303" s="33">
        <f t="shared" si="44"/>
        <v>1516674</v>
      </c>
      <c r="M303" s="34">
        <f t="shared" si="45"/>
        <v>6007990</v>
      </c>
      <c r="O303" s="36"/>
    </row>
    <row r="304" spans="1:15" x14ac:dyDescent="0.2">
      <c r="A304" s="18" t="s">
        <v>666</v>
      </c>
      <c r="B304" s="10" t="s">
        <v>667</v>
      </c>
      <c r="C304" s="16">
        <f t="shared" si="46"/>
        <v>17402</v>
      </c>
      <c r="D304" s="15">
        <f t="shared" si="39"/>
        <v>0</v>
      </c>
      <c r="E304" s="25">
        <v>0</v>
      </c>
      <c r="F304" s="29">
        <f t="shared" si="40"/>
        <v>17402</v>
      </c>
      <c r="G304" s="16" t="s">
        <v>668</v>
      </c>
      <c r="H304" s="32">
        <f t="shared" si="41"/>
        <v>1</v>
      </c>
      <c r="I304" s="19"/>
      <c r="J304" s="40" t="str">
        <f t="shared" si="42"/>
        <v/>
      </c>
      <c r="K304" s="40">
        <f t="shared" si="43"/>
        <v>10</v>
      </c>
      <c r="L304" s="33">
        <f t="shared" si="44"/>
        <v>1516674</v>
      </c>
      <c r="M304" s="34">
        <f t="shared" si="45"/>
        <v>6025392</v>
      </c>
      <c r="O304" s="36"/>
    </row>
    <row r="305" spans="1:15" x14ac:dyDescent="0.2">
      <c r="A305" s="18" t="s">
        <v>666</v>
      </c>
      <c r="B305" s="10" t="s">
        <v>669</v>
      </c>
      <c r="C305" s="16">
        <f t="shared" si="46"/>
        <v>15288</v>
      </c>
      <c r="D305" s="15">
        <f t="shared" si="39"/>
        <v>0</v>
      </c>
      <c r="E305" s="25">
        <v>0</v>
      </c>
      <c r="F305" s="29">
        <f t="shared" si="40"/>
        <v>15288</v>
      </c>
      <c r="G305" s="16" t="s">
        <v>670</v>
      </c>
      <c r="H305" s="32">
        <f t="shared" si="41"/>
        <v>1</v>
      </c>
      <c r="I305" s="4"/>
      <c r="J305" s="40" t="str">
        <f t="shared" si="42"/>
        <v/>
      </c>
      <c r="K305" s="40" t="str">
        <f t="shared" si="43"/>
        <v/>
      </c>
      <c r="L305" s="33">
        <f t="shared" si="44"/>
        <v>1516674</v>
      </c>
      <c r="M305" s="34">
        <f t="shared" si="45"/>
        <v>6040680</v>
      </c>
      <c r="O305" s="36"/>
    </row>
    <row r="306" spans="1:15" s="2" customFormat="1" x14ac:dyDescent="0.2">
      <c r="A306" s="18" t="s">
        <v>666</v>
      </c>
      <c r="B306" s="10" t="s">
        <v>671</v>
      </c>
      <c r="C306" s="16">
        <f t="shared" si="46"/>
        <v>36401</v>
      </c>
      <c r="D306" s="15">
        <f t="shared" si="39"/>
        <v>18981</v>
      </c>
      <c r="E306" s="25" t="s">
        <v>672</v>
      </c>
      <c r="F306" s="29">
        <f t="shared" si="40"/>
        <v>17420</v>
      </c>
      <c r="G306" s="16" t="s">
        <v>673</v>
      </c>
      <c r="H306" s="32">
        <f t="shared" si="41"/>
        <v>0.47855828136589657</v>
      </c>
      <c r="I306" s="4"/>
      <c r="J306" s="40" t="str">
        <f t="shared" si="42"/>
        <v/>
      </c>
      <c r="K306" s="40" t="str">
        <f t="shared" si="43"/>
        <v/>
      </c>
      <c r="L306" s="33">
        <f t="shared" si="44"/>
        <v>1535655</v>
      </c>
      <c r="M306" s="34">
        <f t="shared" si="45"/>
        <v>6058100</v>
      </c>
      <c r="O306" s="36"/>
    </row>
    <row r="307" spans="1:15" x14ac:dyDescent="0.2">
      <c r="A307" s="18" t="s">
        <v>666</v>
      </c>
      <c r="B307" s="10" t="s">
        <v>674</v>
      </c>
      <c r="C307" s="16">
        <f t="shared" si="46"/>
        <v>14722</v>
      </c>
      <c r="D307" s="15">
        <f t="shared" si="39"/>
        <v>0</v>
      </c>
      <c r="E307" s="25">
        <v>0</v>
      </c>
      <c r="F307" s="29">
        <f t="shared" si="40"/>
        <v>14722</v>
      </c>
      <c r="G307" s="16" t="s">
        <v>675</v>
      </c>
      <c r="H307" s="32">
        <f t="shared" si="41"/>
        <v>1</v>
      </c>
      <c r="I307" s="4"/>
      <c r="J307" s="40" t="str">
        <f t="shared" si="42"/>
        <v/>
      </c>
      <c r="K307" s="40">
        <f t="shared" si="43"/>
        <v>10</v>
      </c>
      <c r="L307" s="33">
        <f t="shared" si="44"/>
        <v>1535655</v>
      </c>
      <c r="M307" s="34">
        <f t="shared" si="45"/>
        <v>6072822</v>
      </c>
      <c r="O307" s="36"/>
    </row>
    <row r="308" spans="1:15" x14ac:dyDescent="0.2">
      <c r="A308" s="18" t="s">
        <v>666</v>
      </c>
      <c r="B308" s="10" t="s">
        <v>676</v>
      </c>
      <c r="C308" s="16">
        <f t="shared" si="46"/>
        <v>14590</v>
      </c>
      <c r="D308" s="15">
        <f t="shared" si="39"/>
        <v>0</v>
      </c>
      <c r="E308" s="25">
        <v>0</v>
      </c>
      <c r="F308" s="29">
        <f t="shared" si="40"/>
        <v>14590</v>
      </c>
      <c r="G308" s="16" t="s">
        <v>677</v>
      </c>
      <c r="H308" s="32">
        <f t="shared" si="41"/>
        <v>1</v>
      </c>
      <c r="I308" s="4"/>
      <c r="J308" s="40" t="str">
        <f t="shared" si="42"/>
        <v/>
      </c>
      <c r="K308" s="40" t="str">
        <f t="shared" si="43"/>
        <v/>
      </c>
      <c r="L308" s="33">
        <f t="shared" si="44"/>
        <v>1535655</v>
      </c>
      <c r="M308" s="34">
        <f t="shared" si="45"/>
        <v>6087412</v>
      </c>
      <c r="O308" s="36"/>
    </row>
    <row r="309" spans="1:15" s="2" customFormat="1" x14ac:dyDescent="0.2">
      <c r="A309" s="18" t="s">
        <v>666</v>
      </c>
      <c r="B309" s="10" t="s">
        <v>428</v>
      </c>
      <c r="C309" s="16">
        <f t="shared" si="46"/>
        <v>30270</v>
      </c>
      <c r="D309" s="15">
        <f t="shared" si="39"/>
        <v>15563</v>
      </c>
      <c r="E309" s="25" t="s">
        <v>678</v>
      </c>
      <c r="F309" s="29">
        <f t="shared" si="40"/>
        <v>14707</v>
      </c>
      <c r="G309" s="16" t="s">
        <v>679</v>
      </c>
      <c r="H309" s="32">
        <f t="shared" si="41"/>
        <v>0.48586058804096466</v>
      </c>
      <c r="I309" s="4"/>
      <c r="J309" s="40">
        <f t="shared" si="42"/>
        <v>10</v>
      </c>
      <c r="K309" s="40" t="str">
        <f t="shared" si="43"/>
        <v/>
      </c>
      <c r="L309" s="33">
        <f t="shared" si="44"/>
        <v>1551218</v>
      </c>
      <c r="M309" s="34">
        <f t="shared" si="45"/>
        <v>6102119</v>
      </c>
      <c r="O309" s="36"/>
    </row>
    <row r="310" spans="1:15" x14ac:dyDescent="0.2">
      <c r="A310" s="18" t="s">
        <v>666</v>
      </c>
      <c r="B310" s="10" t="s">
        <v>680</v>
      </c>
      <c r="C310" s="16">
        <f t="shared" si="46"/>
        <v>15035</v>
      </c>
      <c r="D310" s="15">
        <f t="shared" si="39"/>
        <v>0</v>
      </c>
      <c r="E310" s="25">
        <v>0</v>
      </c>
      <c r="F310" s="29">
        <f t="shared" si="40"/>
        <v>15035</v>
      </c>
      <c r="G310" s="16" t="s">
        <v>681</v>
      </c>
      <c r="H310" s="32">
        <f t="shared" si="41"/>
        <v>1</v>
      </c>
      <c r="I310" s="4"/>
      <c r="J310" s="40" t="str">
        <f t="shared" si="42"/>
        <v/>
      </c>
      <c r="K310" s="40">
        <f t="shared" si="43"/>
        <v>10</v>
      </c>
      <c r="L310" s="33">
        <f t="shared" si="44"/>
        <v>1551218</v>
      </c>
      <c r="M310" s="34">
        <f t="shared" si="45"/>
        <v>6117154</v>
      </c>
      <c r="O310" s="36"/>
    </row>
    <row r="311" spans="1:15" x14ac:dyDescent="0.2">
      <c r="A311" s="18" t="s">
        <v>666</v>
      </c>
      <c r="B311" s="10" t="s">
        <v>682</v>
      </c>
      <c r="C311" s="16">
        <f t="shared" si="46"/>
        <v>19371</v>
      </c>
      <c r="D311" s="15">
        <f t="shared" si="39"/>
        <v>0</v>
      </c>
      <c r="E311" s="25">
        <v>0</v>
      </c>
      <c r="F311" s="29">
        <f t="shared" si="40"/>
        <v>19371</v>
      </c>
      <c r="G311" s="16" t="s">
        <v>683</v>
      </c>
      <c r="H311" s="32">
        <f t="shared" si="41"/>
        <v>1</v>
      </c>
      <c r="I311" s="4"/>
      <c r="J311" s="40" t="str">
        <f t="shared" si="42"/>
        <v/>
      </c>
      <c r="K311" s="40" t="str">
        <f t="shared" si="43"/>
        <v/>
      </c>
      <c r="L311" s="33">
        <f t="shared" si="44"/>
        <v>1551218</v>
      </c>
      <c r="M311" s="34">
        <f t="shared" si="45"/>
        <v>6136525</v>
      </c>
      <c r="O311" s="36"/>
    </row>
    <row r="312" spans="1:15" x14ac:dyDescent="0.2">
      <c r="A312" s="18" t="s">
        <v>666</v>
      </c>
      <c r="B312" s="10" t="s">
        <v>684</v>
      </c>
      <c r="C312" s="16">
        <f t="shared" si="46"/>
        <v>16299</v>
      </c>
      <c r="D312" s="15">
        <f t="shared" si="39"/>
        <v>0</v>
      </c>
      <c r="E312" s="25">
        <v>0</v>
      </c>
      <c r="F312" s="29">
        <f t="shared" si="40"/>
        <v>16299</v>
      </c>
      <c r="G312" s="16" t="s">
        <v>685</v>
      </c>
      <c r="H312" s="32">
        <f t="shared" si="41"/>
        <v>1</v>
      </c>
      <c r="I312" s="4"/>
      <c r="J312" s="40" t="str">
        <f t="shared" si="42"/>
        <v/>
      </c>
      <c r="K312" s="40" t="str">
        <f t="shared" si="43"/>
        <v/>
      </c>
      <c r="L312" s="33">
        <f t="shared" si="44"/>
        <v>1551218</v>
      </c>
      <c r="M312" s="34">
        <f t="shared" si="45"/>
        <v>6152824</v>
      </c>
      <c r="O312" s="36"/>
    </row>
    <row r="313" spans="1:15" x14ac:dyDescent="0.2">
      <c r="A313" s="18" t="s">
        <v>666</v>
      </c>
      <c r="B313" s="10" t="s">
        <v>686</v>
      </c>
      <c r="C313" s="16">
        <f t="shared" si="46"/>
        <v>16081</v>
      </c>
      <c r="D313" s="15">
        <f t="shared" si="39"/>
        <v>0</v>
      </c>
      <c r="E313" s="25">
        <v>0</v>
      </c>
      <c r="F313" s="29">
        <f t="shared" si="40"/>
        <v>16081</v>
      </c>
      <c r="G313" s="16" t="s">
        <v>687</v>
      </c>
      <c r="H313" s="32">
        <f t="shared" si="41"/>
        <v>1</v>
      </c>
      <c r="I313" s="4"/>
      <c r="J313" s="40" t="str">
        <f t="shared" si="42"/>
        <v/>
      </c>
      <c r="K313" s="40">
        <f t="shared" si="43"/>
        <v>10</v>
      </c>
      <c r="L313" s="33">
        <f t="shared" si="44"/>
        <v>1551218</v>
      </c>
      <c r="M313" s="34">
        <f t="shared" si="45"/>
        <v>6168905</v>
      </c>
      <c r="O313" s="36"/>
    </row>
    <row r="314" spans="1:15" x14ac:dyDescent="0.2">
      <c r="A314" s="18" t="s">
        <v>666</v>
      </c>
      <c r="B314" s="10" t="s">
        <v>617</v>
      </c>
      <c r="C314" s="16">
        <f t="shared" si="46"/>
        <v>17647</v>
      </c>
      <c r="D314" s="15">
        <f t="shared" si="39"/>
        <v>0</v>
      </c>
      <c r="E314" s="25">
        <v>0</v>
      </c>
      <c r="F314" s="29">
        <f t="shared" si="40"/>
        <v>17647</v>
      </c>
      <c r="G314" s="16" t="s">
        <v>688</v>
      </c>
      <c r="H314" s="32">
        <f t="shared" si="41"/>
        <v>1</v>
      </c>
      <c r="I314" s="4"/>
      <c r="J314" s="40" t="str">
        <f t="shared" si="42"/>
        <v/>
      </c>
      <c r="K314" s="40" t="str">
        <f t="shared" si="43"/>
        <v/>
      </c>
      <c r="L314" s="33">
        <f t="shared" si="44"/>
        <v>1551218</v>
      </c>
      <c r="M314" s="34">
        <f t="shared" si="45"/>
        <v>6186552</v>
      </c>
      <c r="O314" s="36"/>
    </row>
    <row r="315" spans="1:15" x14ac:dyDescent="0.2">
      <c r="A315" s="18" t="s">
        <v>666</v>
      </c>
      <c r="B315" s="10" t="s">
        <v>689</v>
      </c>
      <c r="C315" s="16">
        <f t="shared" si="46"/>
        <v>23053</v>
      </c>
      <c r="D315" s="15">
        <f t="shared" si="39"/>
        <v>0</v>
      </c>
      <c r="E315" s="25">
        <v>0</v>
      </c>
      <c r="F315" s="29">
        <f t="shared" si="40"/>
        <v>23053</v>
      </c>
      <c r="G315" s="16" t="s">
        <v>690</v>
      </c>
      <c r="H315" s="32">
        <f t="shared" si="41"/>
        <v>1</v>
      </c>
      <c r="I315" s="4"/>
      <c r="J315" s="40" t="str">
        <f t="shared" si="42"/>
        <v/>
      </c>
      <c r="K315" s="40" t="str">
        <f t="shared" si="43"/>
        <v/>
      </c>
      <c r="L315" s="33">
        <f t="shared" si="44"/>
        <v>1551218</v>
      </c>
      <c r="M315" s="34">
        <f t="shared" si="45"/>
        <v>6209605</v>
      </c>
      <c r="O315" s="36"/>
    </row>
    <row r="316" spans="1:15" x14ac:dyDescent="0.2">
      <c r="A316" s="18" t="s">
        <v>666</v>
      </c>
      <c r="B316" s="10" t="s">
        <v>291</v>
      </c>
      <c r="C316" s="16">
        <f t="shared" si="46"/>
        <v>18284</v>
      </c>
      <c r="D316" s="15">
        <f t="shared" si="39"/>
        <v>0</v>
      </c>
      <c r="E316" s="25">
        <v>0</v>
      </c>
      <c r="F316" s="29">
        <f t="shared" si="40"/>
        <v>18284</v>
      </c>
      <c r="G316" s="16" t="s">
        <v>691</v>
      </c>
      <c r="H316" s="32">
        <f t="shared" si="41"/>
        <v>1</v>
      </c>
      <c r="I316" s="4"/>
      <c r="J316" s="40" t="str">
        <f t="shared" si="42"/>
        <v/>
      </c>
      <c r="K316" s="40">
        <f t="shared" si="43"/>
        <v>10</v>
      </c>
      <c r="L316" s="33">
        <f t="shared" si="44"/>
        <v>1551218</v>
      </c>
      <c r="M316" s="34">
        <f t="shared" si="45"/>
        <v>6227889</v>
      </c>
      <c r="O316" s="36"/>
    </row>
    <row r="317" spans="1:15" x14ac:dyDescent="0.2">
      <c r="A317" s="18" t="s">
        <v>666</v>
      </c>
      <c r="B317" s="10" t="s">
        <v>692</v>
      </c>
      <c r="C317" s="16">
        <f t="shared" si="46"/>
        <v>21560</v>
      </c>
      <c r="D317" s="15">
        <f t="shared" si="39"/>
        <v>0</v>
      </c>
      <c r="E317" s="25">
        <v>0</v>
      </c>
      <c r="F317" s="29">
        <f t="shared" si="40"/>
        <v>21560</v>
      </c>
      <c r="G317" s="16" t="s">
        <v>693</v>
      </c>
      <c r="H317" s="32">
        <f t="shared" si="41"/>
        <v>1</v>
      </c>
      <c r="I317" s="4"/>
      <c r="J317" s="40" t="str">
        <f t="shared" si="42"/>
        <v/>
      </c>
      <c r="K317" s="40" t="str">
        <f t="shared" si="43"/>
        <v/>
      </c>
      <c r="L317" s="33">
        <f t="shared" si="44"/>
        <v>1551218</v>
      </c>
      <c r="M317" s="34">
        <f t="shared" si="45"/>
        <v>6249449</v>
      </c>
      <c r="O317" s="36"/>
    </row>
    <row r="318" spans="1:15" x14ac:dyDescent="0.2">
      <c r="A318" s="18" t="s">
        <v>666</v>
      </c>
      <c r="B318" s="10" t="s">
        <v>694</v>
      </c>
      <c r="C318" s="16">
        <f t="shared" si="46"/>
        <v>10509</v>
      </c>
      <c r="D318" s="15">
        <f t="shared" si="39"/>
        <v>0</v>
      </c>
      <c r="E318" s="25">
        <v>0</v>
      </c>
      <c r="F318" s="29">
        <f t="shared" si="40"/>
        <v>10509</v>
      </c>
      <c r="G318" s="16" t="s">
        <v>695</v>
      </c>
      <c r="H318" s="32">
        <f t="shared" si="41"/>
        <v>1</v>
      </c>
      <c r="I318" s="4"/>
      <c r="J318" s="40" t="str">
        <f t="shared" si="42"/>
        <v/>
      </c>
      <c r="K318" s="40" t="str">
        <f t="shared" si="43"/>
        <v/>
      </c>
      <c r="L318" s="33">
        <f t="shared" si="44"/>
        <v>1551218</v>
      </c>
      <c r="M318" s="34">
        <f t="shared" si="45"/>
        <v>6259958</v>
      </c>
      <c r="O318" s="36"/>
    </row>
    <row r="319" spans="1:15" x14ac:dyDescent="0.2">
      <c r="A319" s="18" t="s">
        <v>666</v>
      </c>
      <c r="B319" s="10" t="s">
        <v>696</v>
      </c>
      <c r="C319" s="16">
        <f t="shared" si="46"/>
        <v>24989</v>
      </c>
      <c r="D319" s="15">
        <f t="shared" si="39"/>
        <v>0</v>
      </c>
      <c r="E319" s="25">
        <v>0</v>
      </c>
      <c r="F319" s="29">
        <f t="shared" si="40"/>
        <v>24989</v>
      </c>
      <c r="G319" s="16" t="s">
        <v>697</v>
      </c>
      <c r="H319" s="32">
        <f t="shared" si="41"/>
        <v>1</v>
      </c>
      <c r="I319" s="4"/>
      <c r="J319" s="40" t="str">
        <f t="shared" si="42"/>
        <v/>
      </c>
      <c r="K319" s="40">
        <f t="shared" si="43"/>
        <v>10</v>
      </c>
      <c r="L319" s="33">
        <f t="shared" si="44"/>
        <v>1551218</v>
      </c>
      <c r="M319" s="34">
        <f t="shared" si="45"/>
        <v>6284947</v>
      </c>
      <c r="O319" s="36"/>
    </row>
    <row r="320" spans="1:15" x14ac:dyDescent="0.2">
      <c r="A320" s="18" t="s">
        <v>666</v>
      </c>
      <c r="B320" s="10" t="s">
        <v>698</v>
      </c>
      <c r="C320" s="16">
        <f t="shared" si="46"/>
        <v>12672</v>
      </c>
      <c r="D320" s="15">
        <f t="shared" si="39"/>
        <v>0</v>
      </c>
      <c r="E320" s="25">
        <v>0</v>
      </c>
      <c r="F320" s="29">
        <f t="shared" si="40"/>
        <v>12672</v>
      </c>
      <c r="G320" s="16" t="s">
        <v>699</v>
      </c>
      <c r="H320" s="32">
        <f t="shared" si="41"/>
        <v>1</v>
      </c>
      <c r="I320" s="4"/>
      <c r="J320" s="40" t="str">
        <f t="shared" si="42"/>
        <v/>
      </c>
      <c r="K320" s="40" t="str">
        <f t="shared" si="43"/>
        <v/>
      </c>
      <c r="L320" s="33">
        <f t="shared" si="44"/>
        <v>1551218</v>
      </c>
      <c r="M320" s="34">
        <f t="shared" si="45"/>
        <v>6297619</v>
      </c>
      <c r="O320" s="36"/>
    </row>
    <row r="321" spans="1:15" x14ac:dyDescent="0.2">
      <c r="A321" s="18" t="s">
        <v>666</v>
      </c>
      <c r="B321" s="10" t="s">
        <v>700</v>
      </c>
      <c r="C321" s="16">
        <f t="shared" si="46"/>
        <v>23583</v>
      </c>
      <c r="D321" s="15">
        <f t="shared" si="39"/>
        <v>0</v>
      </c>
      <c r="E321" s="25">
        <v>0</v>
      </c>
      <c r="F321" s="29">
        <f t="shared" si="40"/>
        <v>23583</v>
      </c>
      <c r="G321" s="16" t="s">
        <v>701</v>
      </c>
      <c r="H321" s="32">
        <f t="shared" si="41"/>
        <v>1</v>
      </c>
      <c r="I321" s="4"/>
      <c r="J321" s="40" t="str">
        <f t="shared" si="42"/>
        <v/>
      </c>
      <c r="K321" s="40" t="str">
        <f t="shared" si="43"/>
        <v/>
      </c>
      <c r="L321" s="33">
        <f t="shared" si="44"/>
        <v>1551218</v>
      </c>
      <c r="M321" s="34">
        <f t="shared" si="45"/>
        <v>6321202</v>
      </c>
      <c r="O321" s="36"/>
    </row>
    <row r="322" spans="1:15" x14ac:dyDescent="0.2">
      <c r="A322" s="18" t="s">
        <v>666</v>
      </c>
      <c r="B322" s="10" t="s">
        <v>702</v>
      </c>
      <c r="C322" s="16">
        <f t="shared" si="46"/>
        <v>18962</v>
      </c>
      <c r="D322" s="15">
        <f t="shared" si="39"/>
        <v>0</v>
      </c>
      <c r="E322" s="25">
        <v>0</v>
      </c>
      <c r="F322" s="29">
        <f t="shared" si="40"/>
        <v>18962</v>
      </c>
      <c r="G322" s="16" t="s">
        <v>703</v>
      </c>
      <c r="H322" s="32">
        <f t="shared" si="41"/>
        <v>1</v>
      </c>
      <c r="I322" s="4"/>
      <c r="J322" s="40" t="str">
        <f t="shared" si="42"/>
        <v/>
      </c>
      <c r="K322" s="40">
        <f t="shared" si="43"/>
        <v>10</v>
      </c>
      <c r="L322" s="33">
        <f t="shared" si="44"/>
        <v>1551218</v>
      </c>
      <c r="M322" s="34">
        <f t="shared" si="45"/>
        <v>6340164</v>
      </c>
      <c r="O322" s="36"/>
    </row>
    <row r="323" spans="1:15" x14ac:dyDescent="0.2">
      <c r="A323" s="18" t="s">
        <v>666</v>
      </c>
      <c r="B323" s="10" t="s">
        <v>704</v>
      </c>
      <c r="C323" s="16">
        <f t="shared" si="46"/>
        <v>12959</v>
      </c>
      <c r="D323" s="15">
        <f t="shared" si="39"/>
        <v>0</v>
      </c>
      <c r="E323" s="25">
        <v>0</v>
      </c>
      <c r="F323" s="29">
        <f t="shared" si="40"/>
        <v>12959</v>
      </c>
      <c r="G323" s="16" t="s">
        <v>705</v>
      </c>
      <c r="H323" s="32">
        <f t="shared" si="41"/>
        <v>1</v>
      </c>
      <c r="I323" s="4"/>
      <c r="J323" s="40" t="str">
        <f t="shared" si="42"/>
        <v/>
      </c>
      <c r="K323" s="40" t="str">
        <f t="shared" si="43"/>
        <v/>
      </c>
      <c r="L323" s="33">
        <f t="shared" si="44"/>
        <v>1551218</v>
      </c>
      <c r="M323" s="34">
        <f t="shared" si="45"/>
        <v>6353123</v>
      </c>
      <c r="O323" s="36"/>
    </row>
    <row r="324" spans="1:15" x14ac:dyDescent="0.2">
      <c r="A324" s="18" t="s">
        <v>666</v>
      </c>
      <c r="B324" s="10" t="s">
        <v>706</v>
      </c>
      <c r="C324" s="16">
        <f t="shared" si="46"/>
        <v>15929</v>
      </c>
      <c r="D324" s="15">
        <f t="shared" ref="D324:D387" si="47">E324*1</f>
        <v>0</v>
      </c>
      <c r="E324" s="25">
        <v>0</v>
      </c>
      <c r="F324" s="29">
        <f t="shared" ref="F324:F387" si="48">1*G324</f>
        <v>15929</v>
      </c>
      <c r="G324" s="16" t="s">
        <v>707</v>
      </c>
      <c r="H324" s="32">
        <f t="shared" ref="H324:H387" si="49">G324/C324</f>
        <v>1</v>
      </c>
      <c r="I324" s="4"/>
      <c r="J324" s="40" t="str">
        <f t="shared" si="42"/>
        <v/>
      </c>
      <c r="K324" s="40" t="str">
        <f t="shared" si="43"/>
        <v/>
      </c>
      <c r="L324" s="33">
        <f t="shared" si="44"/>
        <v>1551218</v>
      </c>
      <c r="M324" s="34">
        <f t="shared" si="45"/>
        <v>6369052</v>
      </c>
      <c r="O324" s="36"/>
    </row>
    <row r="325" spans="1:15" x14ac:dyDescent="0.2">
      <c r="A325" s="17" t="s">
        <v>923</v>
      </c>
      <c r="B325" s="10" t="s">
        <v>708</v>
      </c>
      <c r="C325" s="16">
        <f t="shared" si="46"/>
        <v>21682</v>
      </c>
      <c r="D325" s="15">
        <f t="shared" si="47"/>
        <v>0</v>
      </c>
      <c r="E325" s="25">
        <v>0</v>
      </c>
      <c r="F325" s="29">
        <f t="shared" si="48"/>
        <v>21682</v>
      </c>
      <c r="G325" s="16" t="s">
        <v>709</v>
      </c>
      <c r="H325" s="32">
        <f t="shared" si="49"/>
        <v>1</v>
      </c>
      <c r="I325" s="4"/>
      <c r="J325" s="40" t="str">
        <f t="shared" ref="J325:J388" si="50">IF(MOD((L325-$R$7),($R$5*$R$6))&lt;(L325-L324),10,"")</f>
        <v/>
      </c>
      <c r="K325" s="40">
        <f t="shared" ref="K325:K388" si="51">IF(MOD((M325-$R$8),($R$5*$R$6))&lt;(M325-M324),10,"")</f>
        <v>10</v>
      </c>
      <c r="L325" s="33">
        <f t="shared" si="44"/>
        <v>1551218</v>
      </c>
      <c r="M325" s="34">
        <f t="shared" si="45"/>
        <v>6390734</v>
      </c>
      <c r="O325" s="36"/>
    </row>
    <row r="326" spans="1:15" x14ac:dyDescent="0.2">
      <c r="A326" s="17" t="s">
        <v>923</v>
      </c>
      <c r="B326" s="10" t="s">
        <v>710</v>
      </c>
      <c r="C326" s="16">
        <f t="shared" si="46"/>
        <v>23517</v>
      </c>
      <c r="D326" s="15">
        <f t="shared" si="47"/>
        <v>0</v>
      </c>
      <c r="E326" s="25">
        <v>0</v>
      </c>
      <c r="F326" s="29">
        <f t="shared" si="48"/>
        <v>23517</v>
      </c>
      <c r="G326" s="16" t="s">
        <v>711</v>
      </c>
      <c r="H326" s="32">
        <f t="shared" si="49"/>
        <v>1</v>
      </c>
      <c r="I326" s="4"/>
      <c r="J326" s="40" t="str">
        <f t="shared" si="50"/>
        <v/>
      </c>
      <c r="K326" s="40" t="str">
        <f t="shared" si="51"/>
        <v/>
      </c>
      <c r="L326" s="33">
        <f t="shared" ref="L326:L389" si="52">L325+D326</f>
        <v>1551218</v>
      </c>
      <c r="M326" s="34">
        <f t="shared" ref="M326:M389" si="53">M325+F326</f>
        <v>6414251</v>
      </c>
      <c r="O326" s="36"/>
    </row>
    <row r="327" spans="1:15" x14ac:dyDescent="0.2">
      <c r="A327" s="17" t="s">
        <v>923</v>
      </c>
      <c r="B327" s="10" t="s">
        <v>712</v>
      </c>
      <c r="C327" s="16">
        <f t="shared" si="46"/>
        <v>23033</v>
      </c>
      <c r="D327" s="15">
        <f t="shared" si="47"/>
        <v>1776</v>
      </c>
      <c r="E327" s="25" t="s">
        <v>713</v>
      </c>
      <c r="F327" s="29">
        <f t="shared" si="48"/>
        <v>21257</v>
      </c>
      <c r="G327" s="16" t="s">
        <v>714</v>
      </c>
      <c r="H327" s="32">
        <f t="shared" si="49"/>
        <v>0.9228932401337212</v>
      </c>
      <c r="I327" s="4"/>
      <c r="J327" s="40" t="str">
        <f t="shared" si="50"/>
        <v/>
      </c>
      <c r="K327" s="40">
        <f t="shared" si="51"/>
        <v>10</v>
      </c>
      <c r="L327" s="33">
        <f t="shared" si="52"/>
        <v>1552994</v>
      </c>
      <c r="M327" s="34">
        <f t="shared" si="53"/>
        <v>6435508</v>
      </c>
      <c r="O327" s="36"/>
    </row>
    <row r="328" spans="1:15" x14ac:dyDescent="0.2">
      <c r="A328" s="17" t="s">
        <v>923</v>
      </c>
      <c r="B328" s="10" t="s">
        <v>715</v>
      </c>
      <c r="C328" s="16">
        <f t="shared" si="46"/>
        <v>22755</v>
      </c>
      <c r="D328" s="15">
        <f t="shared" si="47"/>
        <v>5058</v>
      </c>
      <c r="E328" s="25" t="s">
        <v>716</v>
      </c>
      <c r="F328" s="29">
        <f t="shared" si="48"/>
        <v>17697</v>
      </c>
      <c r="G328" s="16" t="s">
        <v>717</v>
      </c>
      <c r="H328" s="32">
        <f t="shared" si="49"/>
        <v>0.77771918259723138</v>
      </c>
      <c r="I328" s="4"/>
      <c r="J328" s="40" t="str">
        <f t="shared" si="50"/>
        <v/>
      </c>
      <c r="K328" s="40" t="str">
        <f t="shared" si="51"/>
        <v/>
      </c>
      <c r="L328" s="33">
        <f t="shared" si="52"/>
        <v>1558052</v>
      </c>
      <c r="M328" s="34">
        <f t="shared" si="53"/>
        <v>6453205</v>
      </c>
      <c r="O328" s="36"/>
    </row>
    <row r="329" spans="1:15" x14ac:dyDescent="0.2">
      <c r="A329" s="17" t="s">
        <v>923</v>
      </c>
      <c r="B329" s="10" t="s">
        <v>718</v>
      </c>
      <c r="C329" s="16">
        <f t="shared" si="46"/>
        <v>32730</v>
      </c>
      <c r="D329" s="15">
        <f t="shared" si="47"/>
        <v>18009</v>
      </c>
      <c r="E329" s="25" t="s">
        <v>719</v>
      </c>
      <c r="F329" s="29">
        <f t="shared" si="48"/>
        <v>14721</v>
      </c>
      <c r="G329" s="16" t="s">
        <v>720</v>
      </c>
      <c r="H329" s="32">
        <f t="shared" si="49"/>
        <v>0.44977085242896425</v>
      </c>
      <c r="I329" s="4"/>
      <c r="J329" s="40" t="str">
        <f t="shared" si="50"/>
        <v/>
      </c>
      <c r="K329" s="40" t="str">
        <f t="shared" si="51"/>
        <v/>
      </c>
      <c r="L329" s="33">
        <f t="shared" si="52"/>
        <v>1576061</v>
      </c>
      <c r="M329" s="34">
        <f t="shared" si="53"/>
        <v>6467926</v>
      </c>
      <c r="O329" s="36"/>
    </row>
    <row r="330" spans="1:15" x14ac:dyDescent="0.2">
      <c r="A330" s="17" t="s">
        <v>923</v>
      </c>
      <c r="B330" s="10" t="s">
        <v>721</v>
      </c>
      <c r="C330" s="16">
        <f t="shared" si="46"/>
        <v>29505</v>
      </c>
      <c r="D330" s="15">
        <f t="shared" si="47"/>
        <v>2116</v>
      </c>
      <c r="E330" s="25" t="s">
        <v>722</v>
      </c>
      <c r="F330" s="29">
        <f t="shared" si="48"/>
        <v>27389</v>
      </c>
      <c r="G330" s="16" t="s">
        <v>723</v>
      </c>
      <c r="H330" s="32">
        <f t="shared" si="49"/>
        <v>0.92828334180647343</v>
      </c>
      <c r="I330" s="4"/>
      <c r="J330" s="40" t="str">
        <f t="shared" si="50"/>
        <v/>
      </c>
      <c r="K330" s="40">
        <f t="shared" si="51"/>
        <v>10</v>
      </c>
      <c r="L330" s="33">
        <f t="shared" si="52"/>
        <v>1578177</v>
      </c>
      <c r="M330" s="34">
        <f t="shared" si="53"/>
        <v>6495315</v>
      </c>
      <c r="O330" s="36"/>
    </row>
    <row r="331" spans="1:15" x14ac:dyDescent="0.2">
      <c r="A331" s="17" t="s">
        <v>923</v>
      </c>
      <c r="B331" s="10" t="s">
        <v>724</v>
      </c>
      <c r="C331" s="16">
        <f t="shared" si="46"/>
        <v>16207</v>
      </c>
      <c r="D331" s="15">
        <f t="shared" si="47"/>
        <v>0</v>
      </c>
      <c r="E331" s="25">
        <v>0</v>
      </c>
      <c r="F331" s="29">
        <f t="shared" si="48"/>
        <v>16207</v>
      </c>
      <c r="G331" s="16" t="s">
        <v>725</v>
      </c>
      <c r="H331" s="32">
        <f t="shared" si="49"/>
        <v>1</v>
      </c>
      <c r="I331" s="4"/>
      <c r="J331" s="40" t="str">
        <f t="shared" si="50"/>
        <v/>
      </c>
      <c r="K331" s="40" t="str">
        <f t="shared" si="51"/>
        <v/>
      </c>
      <c r="L331" s="33">
        <f t="shared" si="52"/>
        <v>1578177</v>
      </c>
      <c r="M331" s="34">
        <f t="shared" si="53"/>
        <v>6511522</v>
      </c>
      <c r="O331" s="36"/>
    </row>
    <row r="332" spans="1:15" x14ac:dyDescent="0.2">
      <c r="A332" s="17" t="s">
        <v>923</v>
      </c>
      <c r="B332" s="10" t="s">
        <v>726</v>
      </c>
      <c r="C332" s="16">
        <f t="shared" si="46"/>
        <v>16980</v>
      </c>
      <c r="D332" s="15">
        <f t="shared" si="47"/>
        <v>0</v>
      </c>
      <c r="E332" s="25">
        <v>0</v>
      </c>
      <c r="F332" s="29">
        <f t="shared" si="48"/>
        <v>16980</v>
      </c>
      <c r="G332" s="16" t="s">
        <v>727</v>
      </c>
      <c r="H332" s="32">
        <f t="shared" si="49"/>
        <v>1</v>
      </c>
      <c r="I332" s="4"/>
      <c r="J332" s="40" t="str">
        <f t="shared" si="50"/>
        <v/>
      </c>
      <c r="K332" s="40" t="str">
        <f t="shared" si="51"/>
        <v/>
      </c>
      <c r="L332" s="33">
        <f t="shared" si="52"/>
        <v>1578177</v>
      </c>
      <c r="M332" s="34">
        <f t="shared" si="53"/>
        <v>6528502</v>
      </c>
      <c r="O332" s="36"/>
    </row>
    <row r="333" spans="1:15" x14ac:dyDescent="0.2">
      <c r="A333" s="17" t="s">
        <v>923</v>
      </c>
      <c r="B333" s="10" t="s">
        <v>125</v>
      </c>
      <c r="C333" s="16">
        <f t="shared" si="46"/>
        <v>21145</v>
      </c>
      <c r="D333" s="15">
        <f t="shared" si="47"/>
        <v>0</v>
      </c>
      <c r="E333" s="25">
        <v>0</v>
      </c>
      <c r="F333" s="29">
        <f t="shared" si="48"/>
        <v>21145</v>
      </c>
      <c r="G333" s="16" t="s">
        <v>728</v>
      </c>
      <c r="H333" s="32">
        <f t="shared" si="49"/>
        <v>1</v>
      </c>
      <c r="I333" s="4"/>
      <c r="J333" s="40" t="str">
        <f t="shared" si="50"/>
        <v/>
      </c>
      <c r="K333" s="40">
        <f t="shared" si="51"/>
        <v>10</v>
      </c>
      <c r="L333" s="33">
        <f t="shared" si="52"/>
        <v>1578177</v>
      </c>
      <c r="M333" s="34">
        <f t="shared" si="53"/>
        <v>6549647</v>
      </c>
      <c r="O333" s="36"/>
    </row>
    <row r="334" spans="1:15" x14ac:dyDescent="0.2">
      <c r="A334" s="17" t="s">
        <v>923</v>
      </c>
      <c r="B334" s="10" t="s">
        <v>729</v>
      </c>
      <c r="C334" s="16">
        <f t="shared" si="46"/>
        <v>24242</v>
      </c>
      <c r="D334" s="15">
        <f t="shared" si="47"/>
        <v>0</v>
      </c>
      <c r="E334" s="25">
        <v>0</v>
      </c>
      <c r="F334" s="29">
        <f t="shared" si="48"/>
        <v>24242</v>
      </c>
      <c r="G334" s="16" t="s">
        <v>730</v>
      </c>
      <c r="H334" s="32">
        <f t="shared" si="49"/>
        <v>1</v>
      </c>
      <c r="I334" s="4"/>
      <c r="J334" s="40" t="str">
        <f t="shared" si="50"/>
        <v/>
      </c>
      <c r="K334" s="40" t="str">
        <f t="shared" si="51"/>
        <v/>
      </c>
      <c r="L334" s="33">
        <f t="shared" si="52"/>
        <v>1578177</v>
      </c>
      <c r="M334" s="34">
        <f t="shared" si="53"/>
        <v>6573889</v>
      </c>
      <c r="O334" s="36"/>
    </row>
    <row r="335" spans="1:15" x14ac:dyDescent="0.2">
      <c r="A335" s="17" t="s">
        <v>923</v>
      </c>
      <c r="B335" s="10" t="s">
        <v>731</v>
      </c>
      <c r="C335" s="16">
        <f t="shared" si="46"/>
        <v>21829</v>
      </c>
      <c r="D335" s="15">
        <f t="shared" si="47"/>
        <v>0</v>
      </c>
      <c r="E335" s="25">
        <v>0</v>
      </c>
      <c r="F335" s="29">
        <f t="shared" si="48"/>
        <v>21829</v>
      </c>
      <c r="G335" s="16" t="s">
        <v>732</v>
      </c>
      <c r="H335" s="32">
        <f t="shared" si="49"/>
        <v>1</v>
      </c>
      <c r="I335" s="4"/>
      <c r="J335" s="40" t="str">
        <f t="shared" si="50"/>
        <v/>
      </c>
      <c r="K335" s="40">
        <f t="shared" si="51"/>
        <v>10</v>
      </c>
      <c r="L335" s="33">
        <f t="shared" si="52"/>
        <v>1578177</v>
      </c>
      <c r="M335" s="34">
        <f t="shared" si="53"/>
        <v>6595718</v>
      </c>
      <c r="O335" s="36"/>
    </row>
    <row r="336" spans="1:15" x14ac:dyDescent="0.2">
      <c r="A336" s="17" t="s">
        <v>923</v>
      </c>
      <c r="B336" s="10" t="s">
        <v>733</v>
      </c>
      <c r="C336" s="16">
        <f t="shared" si="46"/>
        <v>20196</v>
      </c>
      <c r="D336" s="15">
        <f t="shared" si="47"/>
        <v>0</v>
      </c>
      <c r="E336" s="25">
        <v>0</v>
      </c>
      <c r="F336" s="29">
        <f t="shared" si="48"/>
        <v>20196</v>
      </c>
      <c r="G336" s="16" t="s">
        <v>734</v>
      </c>
      <c r="H336" s="32">
        <f t="shared" si="49"/>
        <v>1</v>
      </c>
      <c r="I336" s="4"/>
      <c r="J336" s="40" t="str">
        <f t="shared" si="50"/>
        <v/>
      </c>
      <c r="K336" s="40" t="str">
        <f t="shared" si="51"/>
        <v/>
      </c>
      <c r="L336" s="33">
        <f t="shared" si="52"/>
        <v>1578177</v>
      </c>
      <c r="M336" s="34">
        <f t="shared" si="53"/>
        <v>6615914</v>
      </c>
      <c r="O336" s="36"/>
    </row>
    <row r="337" spans="1:15" x14ac:dyDescent="0.2">
      <c r="A337" s="17" t="s">
        <v>923</v>
      </c>
      <c r="B337" s="10" t="s">
        <v>735</v>
      </c>
      <c r="C337" s="16">
        <f t="shared" si="46"/>
        <v>15504</v>
      </c>
      <c r="D337" s="15">
        <f t="shared" si="47"/>
        <v>0</v>
      </c>
      <c r="E337" s="25">
        <v>0</v>
      </c>
      <c r="F337" s="29">
        <f t="shared" si="48"/>
        <v>15504</v>
      </c>
      <c r="G337" s="16" t="s">
        <v>736</v>
      </c>
      <c r="H337" s="32">
        <f t="shared" si="49"/>
        <v>1</v>
      </c>
      <c r="I337" s="4"/>
      <c r="J337" s="40" t="str">
        <f t="shared" si="50"/>
        <v/>
      </c>
      <c r="K337" s="40" t="str">
        <f t="shared" si="51"/>
        <v/>
      </c>
      <c r="L337" s="33">
        <f t="shared" si="52"/>
        <v>1578177</v>
      </c>
      <c r="M337" s="34">
        <f t="shared" si="53"/>
        <v>6631418</v>
      </c>
      <c r="O337" s="36"/>
    </row>
    <row r="338" spans="1:15" x14ac:dyDescent="0.2">
      <c r="A338" s="17" t="s">
        <v>923</v>
      </c>
      <c r="B338" s="10" t="s">
        <v>737</v>
      </c>
      <c r="C338" s="16">
        <f t="shared" si="46"/>
        <v>24136</v>
      </c>
      <c r="D338" s="15">
        <f t="shared" si="47"/>
        <v>0</v>
      </c>
      <c r="E338" s="25">
        <v>0</v>
      </c>
      <c r="F338" s="29">
        <f t="shared" si="48"/>
        <v>24136</v>
      </c>
      <c r="G338" s="16" t="s">
        <v>738</v>
      </c>
      <c r="H338" s="32">
        <f t="shared" si="49"/>
        <v>1</v>
      </c>
      <c r="I338" s="4"/>
      <c r="J338" s="40" t="str">
        <f t="shared" si="50"/>
        <v/>
      </c>
      <c r="K338" s="40">
        <f t="shared" si="51"/>
        <v>10</v>
      </c>
      <c r="L338" s="33">
        <f t="shared" si="52"/>
        <v>1578177</v>
      </c>
      <c r="M338" s="34">
        <f t="shared" si="53"/>
        <v>6655554</v>
      </c>
      <c r="O338" s="36"/>
    </row>
    <row r="339" spans="1:15" x14ac:dyDescent="0.2">
      <c r="A339" s="18" t="s">
        <v>739</v>
      </c>
      <c r="B339" s="10" t="s">
        <v>740</v>
      </c>
      <c r="C339" s="16">
        <f t="shared" si="46"/>
        <v>27776</v>
      </c>
      <c r="D339" s="15">
        <f t="shared" si="47"/>
        <v>0</v>
      </c>
      <c r="E339" s="25">
        <v>0</v>
      </c>
      <c r="F339" s="29">
        <f t="shared" si="48"/>
        <v>27776</v>
      </c>
      <c r="G339" s="16" t="s">
        <v>741</v>
      </c>
      <c r="H339" s="32">
        <f t="shared" si="49"/>
        <v>1</v>
      </c>
      <c r="I339" s="4"/>
      <c r="J339" s="40" t="str">
        <f t="shared" si="50"/>
        <v/>
      </c>
      <c r="K339" s="40" t="str">
        <f t="shared" si="51"/>
        <v/>
      </c>
      <c r="L339" s="33">
        <f t="shared" si="52"/>
        <v>1578177</v>
      </c>
      <c r="M339" s="34">
        <f t="shared" si="53"/>
        <v>6683330</v>
      </c>
      <c r="O339" s="36"/>
    </row>
    <row r="340" spans="1:15" x14ac:dyDescent="0.2">
      <c r="A340" s="18" t="s">
        <v>739</v>
      </c>
      <c r="B340" s="10" t="s">
        <v>166</v>
      </c>
      <c r="C340" s="16">
        <f t="shared" si="46"/>
        <v>26994</v>
      </c>
      <c r="D340" s="15">
        <f t="shared" si="47"/>
        <v>0</v>
      </c>
      <c r="E340" s="25">
        <v>0</v>
      </c>
      <c r="F340" s="29">
        <f t="shared" si="48"/>
        <v>26994</v>
      </c>
      <c r="G340" s="16" t="s">
        <v>742</v>
      </c>
      <c r="H340" s="32">
        <f t="shared" si="49"/>
        <v>1</v>
      </c>
      <c r="I340" s="4"/>
      <c r="J340" s="40" t="str">
        <f t="shared" si="50"/>
        <v/>
      </c>
      <c r="K340" s="40">
        <f t="shared" si="51"/>
        <v>10</v>
      </c>
      <c r="L340" s="33">
        <f t="shared" si="52"/>
        <v>1578177</v>
      </c>
      <c r="M340" s="34">
        <f t="shared" si="53"/>
        <v>6710324</v>
      </c>
      <c r="O340" s="36"/>
    </row>
    <row r="341" spans="1:15" x14ac:dyDescent="0.2">
      <c r="A341" s="18" t="s">
        <v>739</v>
      </c>
      <c r="B341" s="10" t="s">
        <v>743</v>
      </c>
      <c r="C341" s="16">
        <f t="shared" si="46"/>
        <v>57444</v>
      </c>
      <c r="D341" s="15">
        <f t="shared" si="47"/>
        <v>3020</v>
      </c>
      <c r="E341" s="25" t="s">
        <v>744</v>
      </c>
      <c r="F341" s="29">
        <f t="shared" si="48"/>
        <v>54424</v>
      </c>
      <c r="G341" s="16" t="s">
        <v>745</v>
      </c>
      <c r="H341" s="32">
        <f t="shared" si="49"/>
        <v>0.94742705939697791</v>
      </c>
      <c r="I341" s="4"/>
      <c r="J341" s="40" t="str">
        <f t="shared" si="50"/>
        <v/>
      </c>
      <c r="K341" s="40">
        <f t="shared" si="51"/>
        <v>10</v>
      </c>
      <c r="L341" s="33">
        <f t="shared" si="52"/>
        <v>1581197</v>
      </c>
      <c r="M341" s="34">
        <f t="shared" si="53"/>
        <v>6764748</v>
      </c>
      <c r="O341" s="36"/>
    </row>
    <row r="342" spans="1:15" x14ac:dyDescent="0.2">
      <c r="A342" s="18" t="s">
        <v>739</v>
      </c>
      <c r="B342" s="10" t="s">
        <v>746</v>
      </c>
      <c r="C342" s="16">
        <f t="shared" si="46"/>
        <v>34033</v>
      </c>
      <c r="D342" s="15">
        <f t="shared" si="47"/>
        <v>0</v>
      </c>
      <c r="E342" s="25">
        <v>0</v>
      </c>
      <c r="F342" s="29">
        <f t="shared" si="48"/>
        <v>34033</v>
      </c>
      <c r="G342" s="16" t="s">
        <v>747</v>
      </c>
      <c r="H342" s="32">
        <f t="shared" si="49"/>
        <v>1</v>
      </c>
      <c r="I342" s="4"/>
      <c r="J342" s="40" t="str">
        <f t="shared" si="50"/>
        <v/>
      </c>
      <c r="K342" s="40" t="str">
        <f t="shared" si="51"/>
        <v/>
      </c>
      <c r="L342" s="33">
        <f t="shared" si="52"/>
        <v>1581197</v>
      </c>
      <c r="M342" s="34">
        <f t="shared" si="53"/>
        <v>6798781</v>
      </c>
      <c r="O342" s="36"/>
    </row>
    <row r="343" spans="1:15" x14ac:dyDescent="0.2">
      <c r="A343" s="18" t="s">
        <v>739</v>
      </c>
      <c r="B343" s="10" t="s">
        <v>748</v>
      </c>
      <c r="C343" s="16">
        <f t="shared" si="46"/>
        <v>17152</v>
      </c>
      <c r="D343" s="15">
        <f t="shared" si="47"/>
        <v>0</v>
      </c>
      <c r="E343" s="25">
        <v>0</v>
      </c>
      <c r="F343" s="29">
        <f t="shared" si="48"/>
        <v>17152</v>
      </c>
      <c r="G343" s="16" t="s">
        <v>749</v>
      </c>
      <c r="H343" s="32">
        <f t="shared" si="49"/>
        <v>1</v>
      </c>
      <c r="I343" s="4"/>
      <c r="J343" s="40" t="str">
        <f t="shared" si="50"/>
        <v/>
      </c>
      <c r="K343" s="40">
        <f t="shared" si="51"/>
        <v>10</v>
      </c>
      <c r="L343" s="33">
        <f t="shared" si="52"/>
        <v>1581197</v>
      </c>
      <c r="M343" s="34">
        <f t="shared" si="53"/>
        <v>6815933</v>
      </c>
      <c r="O343" s="36"/>
    </row>
    <row r="344" spans="1:15" x14ac:dyDescent="0.2">
      <c r="A344" s="18" t="s">
        <v>739</v>
      </c>
      <c r="B344" s="10" t="s">
        <v>750</v>
      </c>
      <c r="C344" s="16">
        <f t="shared" si="46"/>
        <v>23704</v>
      </c>
      <c r="D344" s="15">
        <f t="shared" si="47"/>
        <v>5943</v>
      </c>
      <c r="E344" s="25" t="s">
        <v>751</v>
      </c>
      <c r="F344" s="29">
        <f t="shared" si="48"/>
        <v>17761</v>
      </c>
      <c r="G344" s="16" t="s">
        <v>752</v>
      </c>
      <c r="H344" s="32">
        <f t="shared" si="49"/>
        <v>0.74928282146473169</v>
      </c>
      <c r="I344" s="4"/>
      <c r="J344" s="40" t="str">
        <f t="shared" si="50"/>
        <v/>
      </c>
      <c r="K344" s="40" t="str">
        <f t="shared" si="51"/>
        <v/>
      </c>
      <c r="L344" s="33">
        <f t="shared" si="52"/>
        <v>1587140</v>
      </c>
      <c r="M344" s="34">
        <f t="shared" si="53"/>
        <v>6833694</v>
      </c>
      <c r="O344" s="36"/>
    </row>
    <row r="345" spans="1:15" x14ac:dyDescent="0.2">
      <c r="A345" s="18" t="s">
        <v>739</v>
      </c>
      <c r="B345" s="10" t="s">
        <v>753</v>
      </c>
      <c r="C345" s="16">
        <f t="shared" si="46"/>
        <v>27211</v>
      </c>
      <c r="D345" s="15">
        <f t="shared" si="47"/>
        <v>4878</v>
      </c>
      <c r="E345" s="25" t="s">
        <v>754</v>
      </c>
      <c r="F345" s="29">
        <f t="shared" si="48"/>
        <v>22333</v>
      </c>
      <c r="G345" s="16" t="s">
        <v>755</v>
      </c>
      <c r="H345" s="32">
        <f t="shared" si="49"/>
        <v>0.82073426187938703</v>
      </c>
      <c r="I345" s="4"/>
      <c r="J345" s="40" t="str">
        <f t="shared" si="50"/>
        <v/>
      </c>
      <c r="K345" s="40">
        <f t="shared" si="51"/>
        <v>10</v>
      </c>
      <c r="L345" s="33">
        <f t="shared" si="52"/>
        <v>1592018</v>
      </c>
      <c r="M345" s="34">
        <f t="shared" si="53"/>
        <v>6856027</v>
      </c>
      <c r="O345" s="36"/>
    </row>
    <row r="346" spans="1:15" x14ac:dyDescent="0.2">
      <c r="A346" s="18" t="s">
        <v>739</v>
      </c>
      <c r="B346" s="10" t="s">
        <v>756</v>
      </c>
      <c r="C346" s="16">
        <f t="shared" si="46"/>
        <v>21679</v>
      </c>
      <c r="D346" s="15">
        <f t="shared" si="47"/>
        <v>0</v>
      </c>
      <c r="E346" s="25">
        <v>0</v>
      </c>
      <c r="F346" s="29">
        <f t="shared" si="48"/>
        <v>21679</v>
      </c>
      <c r="G346" s="16" t="s">
        <v>757</v>
      </c>
      <c r="H346" s="32">
        <f t="shared" si="49"/>
        <v>1</v>
      </c>
      <c r="I346" s="4"/>
      <c r="J346" s="40" t="str">
        <f t="shared" si="50"/>
        <v/>
      </c>
      <c r="K346" s="40" t="str">
        <f t="shared" si="51"/>
        <v/>
      </c>
      <c r="L346" s="33">
        <f t="shared" si="52"/>
        <v>1592018</v>
      </c>
      <c r="M346" s="34">
        <f t="shared" si="53"/>
        <v>6877706</v>
      </c>
      <c r="O346" s="36"/>
    </row>
    <row r="347" spans="1:15" x14ac:dyDescent="0.2">
      <c r="A347" s="18" t="s">
        <v>739</v>
      </c>
      <c r="B347" s="10" t="s">
        <v>758</v>
      </c>
      <c r="C347" s="16">
        <f t="shared" si="46"/>
        <v>32204</v>
      </c>
      <c r="D347" s="15">
        <f t="shared" si="47"/>
        <v>0</v>
      </c>
      <c r="E347" s="25">
        <v>0</v>
      </c>
      <c r="F347" s="29">
        <f t="shared" si="48"/>
        <v>32204</v>
      </c>
      <c r="G347" s="16" t="s">
        <v>759</v>
      </c>
      <c r="H347" s="32">
        <f t="shared" si="49"/>
        <v>1</v>
      </c>
      <c r="I347" s="4"/>
      <c r="J347" s="40" t="str">
        <f t="shared" si="50"/>
        <v/>
      </c>
      <c r="K347" s="40">
        <f t="shared" si="51"/>
        <v>10</v>
      </c>
      <c r="L347" s="33">
        <f t="shared" si="52"/>
        <v>1592018</v>
      </c>
      <c r="M347" s="34">
        <f t="shared" si="53"/>
        <v>6909910</v>
      </c>
      <c r="O347" s="36"/>
    </row>
    <row r="348" spans="1:15" x14ac:dyDescent="0.2">
      <c r="A348" s="18" t="s">
        <v>739</v>
      </c>
      <c r="B348" s="10" t="s">
        <v>760</v>
      </c>
      <c r="C348" s="16">
        <f t="shared" si="46"/>
        <v>52107</v>
      </c>
      <c r="D348" s="15">
        <f t="shared" si="47"/>
        <v>14320</v>
      </c>
      <c r="E348" s="25" t="s">
        <v>761</v>
      </c>
      <c r="F348" s="29">
        <f t="shared" si="48"/>
        <v>37787</v>
      </c>
      <c r="G348" s="16" t="s">
        <v>762</v>
      </c>
      <c r="H348" s="32">
        <f t="shared" si="49"/>
        <v>0.72518087780912355</v>
      </c>
      <c r="I348" s="4"/>
      <c r="J348" s="40">
        <f t="shared" si="50"/>
        <v>10</v>
      </c>
      <c r="K348" s="40" t="str">
        <f t="shared" si="51"/>
        <v/>
      </c>
      <c r="L348" s="33">
        <f t="shared" si="52"/>
        <v>1606338</v>
      </c>
      <c r="M348" s="34">
        <f t="shared" si="53"/>
        <v>6947697</v>
      </c>
      <c r="O348" s="36"/>
    </row>
    <row r="349" spans="1:15" x14ac:dyDescent="0.2">
      <c r="A349" s="18" t="s">
        <v>739</v>
      </c>
      <c r="B349" s="10" t="s">
        <v>696</v>
      </c>
      <c r="C349" s="16">
        <f t="shared" si="46"/>
        <v>34218</v>
      </c>
      <c r="D349" s="15">
        <f t="shared" si="47"/>
        <v>3875</v>
      </c>
      <c r="E349" s="25" t="s">
        <v>763</v>
      </c>
      <c r="F349" s="29">
        <f t="shared" si="48"/>
        <v>30343</v>
      </c>
      <c r="G349" s="16" t="s">
        <v>764</v>
      </c>
      <c r="H349" s="32">
        <f t="shared" si="49"/>
        <v>0.88675550879653986</v>
      </c>
      <c r="I349" s="4"/>
      <c r="J349" s="40" t="str">
        <f t="shared" si="50"/>
        <v/>
      </c>
      <c r="K349" s="40">
        <f t="shared" si="51"/>
        <v>10</v>
      </c>
      <c r="L349" s="33">
        <f t="shared" si="52"/>
        <v>1610213</v>
      </c>
      <c r="M349" s="34">
        <f t="shared" si="53"/>
        <v>6978040</v>
      </c>
      <c r="O349" s="36"/>
    </row>
    <row r="350" spans="1:15" x14ac:dyDescent="0.2">
      <c r="A350" s="18" t="s">
        <v>739</v>
      </c>
      <c r="B350" s="10" t="s">
        <v>765</v>
      </c>
      <c r="C350" s="16">
        <f t="shared" si="46"/>
        <v>20512</v>
      </c>
      <c r="D350" s="15">
        <f t="shared" si="47"/>
        <v>1545</v>
      </c>
      <c r="E350" s="25" t="s">
        <v>766</v>
      </c>
      <c r="F350" s="29">
        <f t="shared" si="48"/>
        <v>18967</v>
      </c>
      <c r="G350" s="16" t="s">
        <v>767</v>
      </c>
      <c r="H350" s="32">
        <f t="shared" si="49"/>
        <v>0.92467823712948516</v>
      </c>
      <c r="I350" s="4"/>
      <c r="J350" s="40" t="str">
        <f t="shared" si="50"/>
        <v/>
      </c>
      <c r="K350" s="40" t="str">
        <f t="shared" si="51"/>
        <v/>
      </c>
      <c r="L350" s="33">
        <f t="shared" si="52"/>
        <v>1611758</v>
      </c>
      <c r="M350" s="34">
        <f t="shared" si="53"/>
        <v>6997007</v>
      </c>
      <c r="O350" s="36"/>
    </row>
    <row r="351" spans="1:15" x14ac:dyDescent="0.2">
      <c r="A351" s="18" t="s">
        <v>739</v>
      </c>
      <c r="B351" s="10" t="s">
        <v>768</v>
      </c>
      <c r="C351" s="16">
        <f t="shared" si="46"/>
        <v>57527</v>
      </c>
      <c r="D351" s="15">
        <f t="shared" si="47"/>
        <v>12490</v>
      </c>
      <c r="E351" s="25" t="s">
        <v>769</v>
      </c>
      <c r="F351" s="29">
        <f t="shared" si="48"/>
        <v>45037</v>
      </c>
      <c r="G351" s="16" t="s">
        <v>770</v>
      </c>
      <c r="H351" s="32">
        <f t="shared" si="49"/>
        <v>0.7828845585551133</v>
      </c>
      <c r="I351" s="4"/>
      <c r="J351" s="40" t="str">
        <f t="shared" si="50"/>
        <v/>
      </c>
      <c r="K351" s="40">
        <f t="shared" si="51"/>
        <v>10</v>
      </c>
      <c r="L351" s="33">
        <f t="shared" si="52"/>
        <v>1624248</v>
      </c>
      <c r="M351" s="34">
        <f t="shared" si="53"/>
        <v>7042044</v>
      </c>
      <c r="O351" s="36"/>
    </row>
    <row r="352" spans="1:15" x14ac:dyDescent="0.2">
      <c r="A352" s="18" t="s">
        <v>739</v>
      </c>
      <c r="B352" s="10" t="s">
        <v>771</v>
      </c>
      <c r="C352" s="16">
        <f t="shared" si="46"/>
        <v>33294</v>
      </c>
      <c r="D352" s="15">
        <f t="shared" si="47"/>
        <v>1409</v>
      </c>
      <c r="E352" s="25" t="s">
        <v>772</v>
      </c>
      <c r="F352" s="29">
        <f t="shared" si="48"/>
        <v>31885</v>
      </c>
      <c r="G352" s="16" t="s">
        <v>773</v>
      </c>
      <c r="H352" s="32">
        <f t="shared" si="49"/>
        <v>0.95768006247371895</v>
      </c>
      <c r="I352" s="4"/>
      <c r="J352" s="40" t="str">
        <f t="shared" si="50"/>
        <v/>
      </c>
      <c r="K352" s="40">
        <f t="shared" si="51"/>
        <v>10</v>
      </c>
      <c r="L352" s="33">
        <f t="shared" si="52"/>
        <v>1625657</v>
      </c>
      <c r="M352" s="34">
        <f t="shared" si="53"/>
        <v>7073929</v>
      </c>
      <c r="O352" s="36"/>
    </row>
    <row r="353" spans="1:15" x14ac:dyDescent="0.2">
      <c r="A353" s="18" t="s">
        <v>774</v>
      </c>
      <c r="B353" s="10" t="s">
        <v>775</v>
      </c>
      <c r="C353" s="16">
        <f t="shared" si="46"/>
        <v>17783</v>
      </c>
      <c r="D353" s="15">
        <f t="shared" si="47"/>
        <v>0</v>
      </c>
      <c r="E353" s="25">
        <v>0</v>
      </c>
      <c r="F353" s="29">
        <f t="shared" si="48"/>
        <v>17783</v>
      </c>
      <c r="G353" s="16" t="s">
        <v>776</v>
      </c>
      <c r="H353" s="32">
        <f t="shared" si="49"/>
        <v>1</v>
      </c>
      <c r="I353" s="4"/>
      <c r="J353" s="40" t="str">
        <f t="shared" si="50"/>
        <v/>
      </c>
      <c r="K353" s="40" t="str">
        <f t="shared" si="51"/>
        <v/>
      </c>
      <c r="L353" s="33">
        <f t="shared" si="52"/>
        <v>1625657</v>
      </c>
      <c r="M353" s="34">
        <f t="shared" si="53"/>
        <v>7091712</v>
      </c>
      <c r="O353" s="36"/>
    </row>
    <row r="354" spans="1:15" x14ac:dyDescent="0.2">
      <c r="A354" s="18" t="s">
        <v>774</v>
      </c>
      <c r="B354" s="10" t="s">
        <v>777</v>
      </c>
      <c r="C354" s="16">
        <f t="shared" si="46"/>
        <v>36690</v>
      </c>
      <c r="D354" s="15">
        <f t="shared" si="47"/>
        <v>0</v>
      </c>
      <c r="E354" s="25">
        <v>0</v>
      </c>
      <c r="F354" s="29">
        <f t="shared" si="48"/>
        <v>36690</v>
      </c>
      <c r="G354" s="16" t="s">
        <v>778</v>
      </c>
      <c r="H354" s="32">
        <f t="shared" si="49"/>
        <v>1</v>
      </c>
      <c r="I354" s="4"/>
      <c r="J354" s="40" t="str">
        <f t="shared" si="50"/>
        <v/>
      </c>
      <c r="K354" s="40">
        <f t="shared" si="51"/>
        <v>10</v>
      </c>
      <c r="L354" s="33">
        <f t="shared" si="52"/>
        <v>1625657</v>
      </c>
      <c r="M354" s="34">
        <f t="shared" si="53"/>
        <v>7128402</v>
      </c>
      <c r="O354" s="36"/>
    </row>
    <row r="355" spans="1:15" x14ac:dyDescent="0.2">
      <c r="A355" s="18" t="s">
        <v>774</v>
      </c>
      <c r="B355" s="10" t="s">
        <v>779</v>
      </c>
      <c r="C355" s="16">
        <f t="shared" si="46"/>
        <v>33409</v>
      </c>
      <c r="D355" s="15">
        <f t="shared" si="47"/>
        <v>0</v>
      </c>
      <c r="E355" s="25">
        <v>0</v>
      </c>
      <c r="F355" s="29">
        <f t="shared" si="48"/>
        <v>33409</v>
      </c>
      <c r="G355" s="16" t="s">
        <v>780</v>
      </c>
      <c r="H355" s="32">
        <f t="shared" si="49"/>
        <v>1</v>
      </c>
      <c r="I355" s="4"/>
      <c r="J355" s="40" t="str">
        <f t="shared" si="50"/>
        <v/>
      </c>
      <c r="K355" s="40" t="str">
        <f t="shared" si="51"/>
        <v/>
      </c>
      <c r="L355" s="33">
        <f t="shared" si="52"/>
        <v>1625657</v>
      </c>
      <c r="M355" s="34">
        <f t="shared" si="53"/>
        <v>7161811</v>
      </c>
      <c r="O355" s="36"/>
    </row>
    <row r="356" spans="1:15" x14ac:dyDescent="0.2">
      <c r="A356" s="18" t="s">
        <v>774</v>
      </c>
      <c r="B356" s="10" t="s">
        <v>781</v>
      </c>
      <c r="C356" s="16">
        <f t="shared" si="46"/>
        <v>50288</v>
      </c>
      <c r="D356" s="15">
        <f t="shared" si="47"/>
        <v>8933</v>
      </c>
      <c r="E356" s="25" t="s">
        <v>782</v>
      </c>
      <c r="F356" s="29">
        <f t="shared" si="48"/>
        <v>41355</v>
      </c>
      <c r="G356" s="16" t="s">
        <v>783</v>
      </c>
      <c r="H356" s="32">
        <f t="shared" si="49"/>
        <v>0.82236318803690744</v>
      </c>
      <c r="I356" s="4"/>
      <c r="J356" s="40" t="str">
        <f t="shared" si="50"/>
        <v/>
      </c>
      <c r="K356" s="40">
        <f t="shared" si="51"/>
        <v>10</v>
      </c>
      <c r="L356" s="33">
        <f t="shared" si="52"/>
        <v>1634590</v>
      </c>
      <c r="M356" s="34">
        <f t="shared" si="53"/>
        <v>7203166</v>
      </c>
      <c r="O356" s="36"/>
    </row>
    <row r="357" spans="1:15" x14ac:dyDescent="0.2">
      <c r="A357" s="18" t="s">
        <v>774</v>
      </c>
      <c r="B357" s="10" t="s">
        <v>428</v>
      </c>
      <c r="C357" s="16">
        <f t="shared" si="46"/>
        <v>21567</v>
      </c>
      <c r="D357" s="15">
        <f t="shared" si="47"/>
        <v>0</v>
      </c>
      <c r="E357" s="25">
        <v>0</v>
      </c>
      <c r="F357" s="29">
        <f t="shared" si="48"/>
        <v>21567</v>
      </c>
      <c r="G357" s="16" t="s">
        <v>784</v>
      </c>
      <c r="H357" s="32">
        <f t="shared" si="49"/>
        <v>1</v>
      </c>
      <c r="I357" s="4"/>
      <c r="J357" s="40" t="str">
        <f t="shared" si="50"/>
        <v/>
      </c>
      <c r="K357" s="40">
        <f t="shared" si="51"/>
        <v>10</v>
      </c>
      <c r="L357" s="33">
        <f t="shared" si="52"/>
        <v>1634590</v>
      </c>
      <c r="M357" s="34">
        <f t="shared" si="53"/>
        <v>7224733</v>
      </c>
      <c r="O357" s="36"/>
    </row>
    <row r="358" spans="1:15" x14ac:dyDescent="0.2">
      <c r="A358" s="18" t="s">
        <v>774</v>
      </c>
      <c r="B358" s="10" t="s">
        <v>785</v>
      </c>
      <c r="C358" s="16">
        <f t="shared" si="46"/>
        <v>31083</v>
      </c>
      <c r="D358" s="15">
        <f t="shared" si="47"/>
        <v>8432</v>
      </c>
      <c r="E358" s="25" t="s">
        <v>786</v>
      </c>
      <c r="F358" s="29">
        <f t="shared" si="48"/>
        <v>22651</v>
      </c>
      <c r="G358" s="16" t="s">
        <v>787</v>
      </c>
      <c r="H358" s="32">
        <f t="shared" si="49"/>
        <v>0.7287263134189107</v>
      </c>
      <c r="I358" s="4"/>
      <c r="J358" s="40" t="str">
        <f t="shared" si="50"/>
        <v/>
      </c>
      <c r="K358" s="40" t="str">
        <f t="shared" si="51"/>
        <v/>
      </c>
      <c r="L358" s="33">
        <f t="shared" si="52"/>
        <v>1643022</v>
      </c>
      <c r="M358" s="34">
        <f t="shared" si="53"/>
        <v>7247384</v>
      </c>
      <c r="O358" s="36"/>
    </row>
    <row r="359" spans="1:15" x14ac:dyDescent="0.2">
      <c r="A359" s="18" t="s">
        <v>774</v>
      </c>
      <c r="B359" s="10" t="s">
        <v>788</v>
      </c>
      <c r="C359" s="16">
        <f t="shared" si="46"/>
        <v>29996</v>
      </c>
      <c r="D359" s="15">
        <f t="shared" si="47"/>
        <v>1041</v>
      </c>
      <c r="E359" s="25" t="s">
        <v>789</v>
      </c>
      <c r="F359" s="29">
        <f t="shared" si="48"/>
        <v>28955</v>
      </c>
      <c r="G359" s="16" t="s">
        <v>790</v>
      </c>
      <c r="H359" s="32">
        <f t="shared" si="49"/>
        <v>0.96529537271636223</v>
      </c>
      <c r="I359" s="4"/>
      <c r="J359" s="40" t="str">
        <f t="shared" si="50"/>
        <v/>
      </c>
      <c r="K359" s="40">
        <f t="shared" si="51"/>
        <v>10</v>
      </c>
      <c r="L359" s="33">
        <f t="shared" si="52"/>
        <v>1644063</v>
      </c>
      <c r="M359" s="34">
        <f t="shared" si="53"/>
        <v>7276339</v>
      </c>
      <c r="O359" s="36"/>
    </row>
    <row r="360" spans="1:15" x14ac:dyDescent="0.2">
      <c r="A360" s="18" t="s">
        <v>774</v>
      </c>
      <c r="B360" s="10" t="s">
        <v>791</v>
      </c>
      <c r="C360" s="16">
        <f t="shared" si="46"/>
        <v>29568</v>
      </c>
      <c r="D360" s="15">
        <f t="shared" si="47"/>
        <v>0</v>
      </c>
      <c r="E360" s="25">
        <v>0</v>
      </c>
      <c r="F360" s="29">
        <f t="shared" si="48"/>
        <v>29568</v>
      </c>
      <c r="G360" s="16" t="s">
        <v>792</v>
      </c>
      <c r="H360" s="32">
        <f t="shared" si="49"/>
        <v>1</v>
      </c>
      <c r="I360" s="4"/>
      <c r="J360" s="40" t="str">
        <f t="shared" si="50"/>
        <v/>
      </c>
      <c r="K360" s="40" t="str">
        <f t="shared" si="51"/>
        <v/>
      </c>
      <c r="L360" s="33">
        <f t="shared" si="52"/>
        <v>1644063</v>
      </c>
      <c r="M360" s="34">
        <f t="shared" si="53"/>
        <v>7305907</v>
      </c>
      <c r="O360" s="36"/>
    </row>
    <row r="361" spans="1:15" x14ac:dyDescent="0.2">
      <c r="A361" s="18" t="s">
        <v>774</v>
      </c>
      <c r="B361" s="10" t="s">
        <v>315</v>
      </c>
      <c r="C361" s="16">
        <f t="shared" si="46"/>
        <v>29032</v>
      </c>
      <c r="D361" s="15">
        <f t="shared" si="47"/>
        <v>0</v>
      </c>
      <c r="E361" s="25">
        <v>0</v>
      </c>
      <c r="F361" s="29">
        <f t="shared" si="48"/>
        <v>29032</v>
      </c>
      <c r="G361" s="16" t="s">
        <v>793</v>
      </c>
      <c r="H361" s="32">
        <f t="shared" si="49"/>
        <v>1</v>
      </c>
      <c r="I361" s="4"/>
      <c r="J361" s="40" t="str">
        <f t="shared" si="50"/>
        <v/>
      </c>
      <c r="K361" s="40">
        <f t="shared" si="51"/>
        <v>10</v>
      </c>
      <c r="L361" s="33">
        <f t="shared" si="52"/>
        <v>1644063</v>
      </c>
      <c r="M361" s="34">
        <f t="shared" si="53"/>
        <v>7334939</v>
      </c>
      <c r="O361" s="36"/>
    </row>
    <row r="362" spans="1:15" x14ac:dyDescent="0.2">
      <c r="A362" s="18" t="s">
        <v>774</v>
      </c>
      <c r="B362" s="10" t="s">
        <v>794</v>
      </c>
      <c r="C362" s="16">
        <f t="shared" ref="C362:C419" si="54">E362+G362</f>
        <v>30354</v>
      </c>
      <c r="D362" s="15">
        <f t="shared" si="47"/>
        <v>5508</v>
      </c>
      <c r="E362" s="25" t="s">
        <v>795</v>
      </c>
      <c r="F362" s="29">
        <f t="shared" si="48"/>
        <v>24846</v>
      </c>
      <c r="G362" s="16" t="s">
        <v>796</v>
      </c>
      <c r="H362" s="32">
        <f t="shared" si="49"/>
        <v>0.81854121367859256</v>
      </c>
      <c r="I362" s="4"/>
      <c r="J362" s="40" t="str">
        <f t="shared" si="50"/>
        <v/>
      </c>
      <c r="K362" s="40" t="str">
        <f t="shared" si="51"/>
        <v/>
      </c>
      <c r="L362" s="33">
        <f t="shared" si="52"/>
        <v>1649571</v>
      </c>
      <c r="M362" s="34">
        <f t="shared" si="53"/>
        <v>7359785</v>
      </c>
      <c r="O362" s="36"/>
    </row>
    <row r="363" spans="1:15" x14ac:dyDescent="0.2">
      <c r="A363" s="18" t="s">
        <v>774</v>
      </c>
      <c r="B363" s="10" t="s">
        <v>797</v>
      </c>
      <c r="C363" s="16">
        <f t="shared" si="54"/>
        <v>24159</v>
      </c>
      <c r="D363" s="15">
        <f t="shared" si="47"/>
        <v>0</v>
      </c>
      <c r="E363" s="25">
        <v>0</v>
      </c>
      <c r="F363" s="29">
        <f t="shared" si="48"/>
        <v>24159</v>
      </c>
      <c r="G363" s="16" t="s">
        <v>798</v>
      </c>
      <c r="H363" s="32">
        <f t="shared" si="49"/>
        <v>1</v>
      </c>
      <c r="I363" s="4"/>
      <c r="J363" s="40" t="str">
        <f t="shared" si="50"/>
        <v/>
      </c>
      <c r="K363" s="40">
        <f t="shared" si="51"/>
        <v>10</v>
      </c>
      <c r="L363" s="33">
        <f t="shared" si="52"/>
        <v>1649571</v>
      </c>
      <c r="M363" s="34">
        <f t="shared" si="53"/>
        <v>7383944</v>
      </c>
      <c r="O363" s="36"/>
    </row>
    <row r="364" spans="1:15" x14ac:dyDescent="0.2">
      <c r="A364" s="18" t="s">
        <v>774</v>
      </c>
      <c r="B364" s="10" t="s">
        <v>54</v>
      </c>
      <c r="C364" s="16">
        <f t="shared" si="54"/>
        <v>26110</v>
      </c>
      <c r="D364" s="15">
        <f t="shared" si="47"/>
        <v>0</v>
      </c>
      <c r="E364" s="25">
        <v>0</v>
      </c>
      <c r="F364" s="29">
        <f t="shared" si="48"/>
        <v>26110</v>
      </c>
      <c r="G364" s="16" t="s">
        <v>799</v>
      </c>
      <c r="H364" s="32">
        <f t="shared" si="49"/>
        <v>1</v>
      </c>
      <c r="I364" s="4"/>
      <c r="J364" s="40" t="str">
        <f t="shared" si="50"/>
        <v/>
      </c>
      <c r="K364" s="40" t="str">
        <f t="shared" si="51"/>
        <v/>
      </c>
      <c r="L364" s="33">
        <f t="shared" si="52"/>
        <v>1649571</v>
      </c>
      <c r="M364" s="34">
        <f t="shared" si="53"/>
        <v>7410054</v>
      </c>
      <c r="O364" s="36"/>
    </row>
    <row r="365" spans="1:15" x14ac:dyDescent="0.2">
      <c r="A365" s="18" t="s">
        <v>774</v>
      </c>
      <c r="B365" s="10" t="s">
        <v>656</v>
      </c>
      <c r="C365" s="16">
        <f t="shared" si="54"/>
        <v>37029</v>
      </c>
      <c r="D365" s="15">
        <f t="shared" si="47"/>
        <v>0</v>
      </c>
      <c r="E365" s="25">
        <v>0</v>
      </c>
      <c r="F365" s="29">
        <f t="shared" si="48"/>
        <v>37029</v>
      </c>
      <c r="G365" s="16" t="s">
        <v>800</v>
      </c>
      <c r="H365" s="32">
        <f t="shared" si="49"/>
        <v>1</v>
      </c>
      <c r="I365" s="4"/>
      <c r="J365" s="40" t="str">
        <f t="shared" si="50"/>
        <v/>
      </c>
      <c r="K365" s="40">
        <f t="shared" si="51"/>
        <v>10</v>
      </c>
      <c r="L365" s="33">
        <f t="shared" si="52"/>
        <v>1649571</v>
      </c>
      <c r="M365" s="34">
        <f t="shared" si="53"/>
        <v>7447083</v>
      </c>
      <c r="O365" s="36"/>
    </row>
    <row r="366" spans="1:15" x14ac:dyDescent="0.2">
      <c r="A366" s="18" t="s">
        <v>774</v>
      </c>
      <c r="B366" s="10" t="s">
        <v>486</v>
      </c>
      <c r="C366" s="16">
        <f t="shared" si="54"/>
        <v>35952</v>
      </c>
      <c r="D366" s="15">
        <f t="shared" si="47"/>
        <v>0</v>
      </c>
      <c r="E366" s="25">
        <v>0</v>
      </c>
      <c r="F366" s="29">
        <f t="shared" si="48"/>
        <v>35952</v>
      </c>
      <c r="G366" s="16" t="s">
        <v>801</v>
      </c>
      <c r="H366" s="32">
        <f t="shared" si="49"/>
        <v>1</v>
      </c>
      <c r="I366" s="4"/>
      <c r="J366" s="40" t="str">
        <f t="shared" si="50"/>
        <v/>
      </c>
      <c r="K366" s="40">
        <f t="shared" si="51"/>
        <v>10</v>
      </c>
      <c r="L366" s="33">
        <f t="shared" si="52"/>
        <v>1649571</v>
      </c>
      <c r="M366" s="34">
        <f t="shared" si="53"/>
        <v>7483035</v>
      </c>
      <c r="O366" s="36"/>
    </row>
    <row r="367" spans="1:15" x14ac:dyDescent="0.2">
      <c r="A367" s="18" t="s">
        <v>802</v>
      </c>
      <c r="B367" s="10" t="s">
        <v>803</v>
      </c>
      <c r="C367" s="16">
        <f t="shared" si="54"/>
        <v>32650</v>
      </c>
      <c r="D367" s="15">
        <f t="shared" si="47"/>
        <v>3068</v>
      </c>
      <c r="E367" s="25" t="s">
        <v>804</v>
      </c>
      <c r="F367" s="29">
        <f t="shared" si="48"/>
        <v>29582</v>
      </c>
      <c r="G367" s="16" t="s">
        <v>805</v>
      </c>
      <c r="H367" s="32">
        <f t="shared" si="49"/>
        <v>0.90603369065849926</v>
      </c>
      <c r="I367" s="4"/>
      <c r="J367" s="40" t="str">
        <f t="shared" si="50"/>
        <v/>
      </c>
      <c r="K367" s="40" t="str">
        <f t="shared" si="51"/>
        <v/>
      </c>
      <c r="L367" s="33">
        <f t="shared" si="52"/>
        <v>1652639</v>
      </c>
      <c r="M367" s="34">
        <f t="shared" si="53"/>
        <v>7512617</v>
      </c>
      <c r="O367" s="36"/>
    </row>
    <row r="368" spans="1:15" x14ac:dyDescent="0.2">
      <c r="A368" s="18" t="s">
        <v>802</v>
      </c>
      <c r="B368" s="10" t="s">
        <v>806</v>
      </c>
      <c r="C368" s="16">
        <f t="shared" si="54"/>
        <v>34460</v>
      </c>
      <c r="D368" s="15">
        <f t="shared" si="47"/>
        <v>0</v>
      </c>
      <c r="E368" s="25">
        <v>0</v>
      </c>
      <c r="F368" s="29">
        <f t="shared" si="48"/>
        <v>34460</v>
      </c>
      <c r="G368" s="16" t="s">
        <v>807</v>
      </c>
      <c r="H368" s="32">
        <f t="shared" si="49"/>
        <v>1</v>
      </c>
      <c r="I368" s="4"/>
      <c r="J368" s="40" t="str">
        <f t="shared" si="50"/>
        <v/>
      </c>
      <c r="K368" s="40">
        <f t="shared" si="51"/>
        <v>10</v>
      </c>
      <c r="L368" s="33">
        <f t="shared" si="52"/>
        <v>1652639</v>
      </c>
      <c r="M368" s="34">
        <f t="shared" si="53"/>
        <v>7547077</v>
      </c>
      <c r="O368" s="36"/>
    </row>
    <row r="369" spans="1:15" x14ac:dyDescent="0.2">
      <c r="A369" s="18" t="s">
        <v>802</v>
      </c>
      <c r="B369" s="10" t="s">
        <v>808</v>
      </c>
      <c r="C369" s="16">
        <f t="shared" si="54"/>
        <v>30588</v>
      </c>
      <c r="D369" s="15">
        <f t="shared" si="47"/>
        <v>7452</v>
      </c>
      <c r="E369" s="25" t="s">
        <v>809</v>
      </c>
      <c r="F369" s="29">
        <f t="shared" si="48"/>
        <v>23136</v>
      </c>
      <c r="G369" s="16" t="s">
        <v>810</v>
      </c>
      <c r="H369" s="32">
        <f t="shared" si="49"/>
        <v>0.75637504903883879</v>
      </c>
      <c r="I369" s="4"/>
      <c r="J369" s="40">
        <f t="shared" si="50"/>
        <v>10</v>
      </c>
      <c r="K369" s="40" t="str">
        <f t="shared" si="51"/>
        <v/>
      </c>
      <c r="L369" s="33">
        <f t="shared" si="52"/>
        <v>1660091</v>
      </c>
      <c r="M369" s="34">
        <f t="shared" si="53"/>
        <v>7570213</v>
      </c>
      <c r="O369" s="36"/>
    </row>
    <row r="370" spans="1:15" s="2" customFormat="1" x14ac:dyDescent="0.2">
      <c r="A370" s="18" t="s">
        <v>802</v>
      </c>
      <c r="B370" s="10" t="s">
        <v>686</v>
      </c>
      <c r="C370" s="16">
        <f t="shared" si="54"/>
        <v>42055</v>
      </c>
      <c r="D370" s="15">
        <f t="shared" si="47"/>
        <v>21482</v>
      </c>
      <c r="E370" s="25" t="s">
        <v>811</v>
      </c>
      <c r="F370" s="29">
        <f t="shared" si="48"/>
        <v>20573</v>
      </c>
      <c r="G370" s="16" t="s">
        <v>812</v>
      </c>
      <c r="H370" s="32">
        <f t="shared" si="49"/>
        <v>0.48919272381405304</v>
      </c>
      <c r="I370" s="4"/>
      <c r="J370" s="40" t="str">
        <f t="shared" si="50"/>
        <v/>
      </c>
      <c r="K370" s="40">
        <f t="shared" si="51"/>
        <v>10</v>
      </c>
      <c r="L370" s="33">
        <f t="shared" si="52"/>
        <v>1681573</v>
      </c>
      <c r="M370" s="34">
        <f t="shared" si="53"/>
        <v>7590786</v>
      </c>
      <c r="O370" s="36"/>
    </row>
    <row r="371" spans="1:15" x14ac:dyDescent="0.2">
      <c r="A371" s="18" t="s">
        <v>802</v>
      </c>
      <c r="B371" s="10" t="s">
        <v>813</v>
      </c>
      <c r="C371" s="16">
        <f t="shared" si="54"/>
        <v>19945</v>
      </c>
      <c r="D371" s="15">
        <f t="shared" si="47"/>
        <v>0</v>
      </c>
      <c r="E371" s="25">
        <v>0</v>
      </c>
      <c r="F371" s="29">
        <f t="shared" si="48"/>
        <v>19945</v>
      </c>
      <c r="G371" s="16" t="s">
        <v>814</v>
      </c>
      <c r="H371" s="32">
        <f t="shared" si="49"/>
        <v>1</v>
      </c>
      <c r="I371" s="4"/>
      <c r="J371" s="40" t="str">
        <f t="shared" si="50"/>
        <v/>
      </c>
      <c r="K371" s="40" t="str">
        <f t="shared" si="51"/>
        <v/>
      </c>
      <c r="L371" s="33">
        <f t="shared" si="52"/>
        <v>1681573</v>
      </c>
      <c r="M371" s="34">
        <f t="shared" si="53"/>
        <v>7610731</v>
      </c>
      <c r="O371" s="36"/>
    </row>
    <row r="372" spans="1:15" x14ac:dyDescent="0.2">
      <c r="A372" s="18" t="s">
        <v>802</v>
      </c>
      <c r="B372" s="10" t="s">
        <v>317</v>
      </c>
      <c r="C372" s="16">
        <f t="shared" si="54"/>
        <v>35742</v>
      </c>
      <c r="D372" s="15">
        <f t="shared" si="47"/>
        <v>0</v>
      </c>
      <c r="E372" s="25">
        <v>0</v>
      </c>
      <c r="F372" s="29">
        <f t="shared" si="48"/>
        <v>35742</v>
      </c>
      <c r="G372" s="16" t="s">
        <v>815</v>
      </c>
      <c r="H372" s="32">
        <f t="shared" si="49"/>
        <v>1</v>
      </c>
      <c r="I372" s="4"/>
      <c r="J372" s="40" t="str">
        <f t="shared" si="50"/>
        <v/>
      </c>
      <c r="K372" s="40">
        <f t="shared" si="51"/>
        <v>10</v>
      </c>
      <c r="L372" s="33">
        <f t="shared" si="52"/>
        <v>1681573</v>
      </c>
      <c r="M372" s="34">
        <f t="shared" si="53"/>
        <v>7646473</v>
      </c>
      <c r="O372" s="36"/>
    </row>
    <row r="373" spans="1:15" x14ac:dyDescent="0.2">
      <c r="A373" s="18" t="s">
        <v>802</v>
      </c>
      <c r="B373" s="10" t="s">
        <v>816</v>
      </c>
      <c r="C373" s="16">
        <f t="shared" si="54"/>
        <v>22933</v>
      </c>
      <c r="D373" s="15">
        <f t="shared" si="47"/>
        <v>0</v>
      </c>
      <c r="E373" s="25">
        <v>0</v>
      </c>
      <c r="F373" s="29">
        <f t="shared" si="48"/>
        <v>22933</v>
      </c>
      <c r="G373" s="16" t="s">
        <v>817</v>
      </c>
      <c r="H373" s="32">
        <f t="shared" si="49"/>
        <v>1</v>
      </c>
      <c r="I373" s="4"/>
      <c r="J373" s="40" t="str">
        <f t="shared" si="50"/>
        <v/>
      </c>
      <c r="K373" s="40" t="str">
        <f t="shared" si="51"/>
        <v/>
      </c>
      <c r="L373" s="33">
        <f t="shared" si="52"/>
        <v>1681573</v>
      </c>
      <c r="M373" s="34">
        <f t="shared" si="53"/>
        <v>7669406</v>
      </c>
      <c r="O373" s="36"/>
    </row>
    <row r="374" spans="1:15" x14ac:dyDescent="0.2">
      <c r="A374" s="18" t="s">
        <v>802</v>
      </c>
      <c r="B374" s="10" t="s">
        <v>818</v>
      </c>
      <c r="C374" s="16">
        <f t="shared" si="54"/>
        <v>18918</v>
      </c>
      <c r="D374" s="15">
        <f t="shared" si="47"/>
        <v>0</v>
      </c>
      <c r="E374" s="25">
        <v>0</v>
      </c>
      <c r="F374" s="29">
        <f t="shared" si="48"/>
        <v>18918</v>
      </c>
      <c r="G374" s="16" t="s">
        <v>819</v>
      </c>
      <c r="H374" s="32">
        <f t="shared" si="49"/>
        <v>1</v>
      </c>
      <c r="I374" s="4"/>
      <c r="J374" s="40" t="str">
        <f t="shared" si="50"/>
        <v/>
      </c>
      <c r="K374" s="40" t="str">
        <f t="shared" si="51"/>
        <v/>
      </c>
      <c r="L374" s="33">
        <f t="shared" si="52"/>
        <v>1681573</v>
      </c>
      <c r="M374" s="34">
        <f t="shared" si="53"/>
        <v>7688324</v>
      </c>
      <c r="O374" s="36"/>
    </row>
    <row r="375" spans="1:15" x14ac:dyDescent="0.2">
      <c r="A375" s="18" t="s">
        <v>802</v>
      </c>
      <c r="B375" s="10" t="s">
        <v>820</v>
      </c>
      <c r="C375" s="16">
        <f t="shared" si="54"/>
        <v>30528</v>
      </c>
      <c r="D375" s="15">
        <f t="shared" si="47"/>
        <v>618</v>
      </c>
      <c r="E375" s="25">
        <v>618</v>
      </c>
      <c r="F375" s="29">
        <f t="shared" si="48"/>
        <v>29910</v>
      </c>
      <c r="G375" s="16" t="s">
        <v>821</v>
      </c>
      <c r="H375" s="32">
        <f t="shared" si="49"/>
        <v>0.97975628930817615</v>
      </c>
      <c r="I375" s="4"/>
      <c r="J375" s="40" t="str">
        <f t="shared" si="50"/>
        <v/>
      </c>
      <c r="K375" s="40">
        <f t="shared" si="51"/>
        <v>10</v>
      </c>
      <c r="L375" s="33">
        <f t="shared" si="52"/>
        <v>1682191</v>
      </c>
      <c r="M375" s="34">
        <f t="shared" si="53"/>
        <v>7718234</v>
      </c>
      <c r="O375" s="36"/>
    </row>
    <row r="376" spans="1:15" x14ac:dyDescent="0.2">
      <c r="A376" s="18" t="s">
        <v>802</v>
      </c>
      <c r="B376" s="10" t="s">
        <v>822</v>
      </c>
      <c r="C376" s="16">
        <f t="shared" si="54"/>
        <v>31176</v>
      </c>
      <c r="D376" s="15">
        <f t="shared" si="47"/>
        <v>1388</v>
      </c>
      <c r="E376" s="25" t="s">
        <v>823</v>
      </c>
      <c r="F376" s="29">
        <f t="shared" si="48"/>
        <v>29788</v>
      </c>
      <c r="G376" s="16" t="s">
        <v>824</v>
      </c>
      <c r="H376" s="32">
        <f t="shared" si="49"/>
        <v>0.95547857326148322</v>
      </c>
      <c r="I376" s="4"/>
      <c r="J376" s="40" t="str">
        <f t="shared" si="50"/>
        <v/>
      </c>
      <c r="K376" s="40">
        <f t="shared" si="51"/>
        <v>10</v>
      </c>
      <c r="L376" s="33">
        <f t="shared" si="52"/>
        <v>1683579</v>
      </c>
      <c r="M376" s="34">
        <f t="shared" si="53"/>
        <v>7748022</v>
      </c>
      <c r="O376" s="36"/>
    </row>
    <row r="377" spans="1:15" x14ac:dyDescent="0.2">
      <c r="A377" s="18" t="s">
        <v>802</v>
      </c>
      <c r="B377" s="10" t="s">
        <v>825</v>
      </c>
      <c r="C377" s="16">
        <f t="shared" si="54"/>
        <v>16937</v>
      </c>
      <c r="D377" s="15">
        <f t="shared" si="47"/>
        <v>0</v>
      </c>
      <c r="E377" s="25">
        <v>0</v>
      </c>
      <c r="F377" s="29">
        <f t="shared" si="48"/>
        <v>16937</v>
      </c>
      <c r="G377" s="16" t="s">
        <v>826</v>
      </c>
      <c r="H377" s="32">
        <f t="shared" si="49"/>
        <v>1</v>
      </c>
      <c r="I377" s="4"/>
      <c r="J377" s="40" t="str">
        <f t="shared" si="50"/>
        <v/>
      </c>
      <c r="K377" s="40" t="str">
        <f t="shared" si="51"/>
        <v/>
      </c>
      <c r="L377" s="33">
        <f t="shared" si="52"/>
        <v>1683579</v>
      </c>
      <c r="M377" s="34">
        <f t="shared" si="53"/>
        <v>7764959</v>
      </c>
      <c r="O377" s="36"/>
    </row>
    <row r="378" spans="1:15" x14ac:dyDescent="0.2">
      <c r="A378" s="18" t="s">
        <v>802</v>
      </c>
      <c r="B378" s="10" t="s">
        <v>827</v>
      </c>
      <c r="C378" s="16">
        <f t="shared" si="54"/>
        <v>28225</v>
      </c>
      <c r="D378" s="15">
        <f t="shared" si="47"/>
        <v>0</v>
      </c>
      <c r="E378" s="25">
        <v>0</v>
      </c>
      <c r="F378" s="29">
        <f t="shared" si="48"/>
        <v>28225</v>
      </c>
      <c r="G378" s="16" t="s">
        <v>828</v>
      </c>
      <c r="H378" s="32">
        <f t="shared" si="49"/>
        <v>1</v>
      </c>
      <c r="I378" s="4"/>
      <c r="J378" s="40" t="str">
        <f t="shared" si="50"/>
        <v/>
      </c>
      <c r="K378" s="40" t="str">
        <f t="shared" si="51"/>
        <v/>
      </c>
      <c r="L378" s="33">
        <f t="shared" si="52"/>
        <v>1683579</v>
      </c>
      <c r="M378" s="34">
        <f t="shared" si="53"/>
        <v>7793184</v>
      </c>
      <c r="O378" s="36"/>
    </row>
    <row r="379" spans="1:15" x14ac:dyDescent="0.2">
      <c r="A379" s="18" t="s">
        <v>829</v>
      </c>
      <c r="B379" s="10" t="s">
        <v>830</v>
      </c>
      <c r="C379" s="16">
        <f t="shared" si="54"/>
        <v>39484</v>
      </c>
      <c r="D379" s="15">
        <f t="shared" si="47"/>
        <v>0</v>
      </c>
      <c r="E379" s="25">
        <v>0</v>
      </c>
      <c r="F379" s="29">
        <f t="shared" si="48"/>
        <v>39484</v>
      </c>
      <c r="G379" s="16" t="s">
        <v>831</v>
      </c>
      <c r="H379" s="32">
        <f t="shared" si="49"/>
        <v>1</v>
      </c>
      <c r="I379" s="4"/>
      <c r="J379" s="40" t="str">
        <f t="shared" si="50"/>
        <v/>
      </c>
      <c r="K379" s="40">
        <f t="shared" si="51"/>
        <v>10</v>
      </c>
      <c r="L379" s="33">
        <f t="shared" si="52"/>
        <v>1683579</v>
      </c>
      <c r="M379" s="34">
        <f t="shared" si="53"/>
        <v>7832668</v>
      </c>
      <c r="O379" s="36"/>
    </row>
    <row r="380" spans="1:15" x14ac:dyDescent="0.2">
      <c r="A380" s="18" t="s">
        <v>829</v>
      </c>
      <c r="B380" s="10" t="s">
        <v>832</v>
      </c>
      <c r="C380" s="16">
        <f t="shared" si="54"/>
        <v>26923</v>
      </c>
      <c r="D380" s="15">
        <f t="shared" si="47"/>
        <v>0</v>
      </c>
      <c r="E380" s="25">
        <v>0</v>
      </c>
      <c r="F380" s="29">
        <f t="shared" si="48"/>
        <v>26923</v>
      </c>
      <c r="G380" s="16" t="s">
        <v>833</v>
      </c>
      <c r="H380" s="32">
        <f t="shared" si="49"/>
        <v>1</v>
      </c>
      <c r="I380" s="4"/>
      <c r="J380" s="40" t="str">
        <f t="shared" si="50"/>
        <v/>
      </c>
      <c r="K380" s="40">
        <f t="shared" si="51"/>
        <v>10</v>
      </c>
      <c r="L380" s="33">
        <f t="shared" si="52"/>
        <v>1683579</v>
      </c>
      <c r="M380" s="34">
        <f t="shared" si="53"/>
        <v>7859591</v>
      </c>
      <c r="O380" s="36"/>
    </row>
    <row r="381" spans="1:15" x14ac:dyDescent="0.2">
      <c r="A381" s="18" t="s">
        <v>829</v>
      </c>
      <c r="B381" s="10" t="s">
        <v>76</v>
      </c>
      <c r="C381" s="16">
        <f t="shared" si="54"/>
        <v>31149</v>
      </c>
      <c r="D381" s="15">
        <f t="shared" si="47"/>
        <v>0</v>
      </c>
      <c r="E381" s="25">
        <v>0</v>
      </c>
      <c r="F381" s="29">
        <f t="shared" si="48"/>
        <v>31149</v>
      </c>
      <c r="G381" s="16" t="s">
        <v>834</v>
      </c>
      <c r="H381" s="32">
        <f t="shared" si="49"/>
        <v>1</v>
      </c>
      <c r="I381" s="4"/>
      <c r="J381" s="40" t="str">
        <f t="shared" si="50"/>
        <v/>
      </c>
      <c r="K381" s="40" t="str">
        <f t="shared" si="51"/>
        <v/>
      </c>
      <c r="L381" s="33">
        <f t="shared" si="52"/>
        <v>1683579</v>
      </c>
      <c r="M381" s="34">
        <f t="shared" si="53"/>
        <v>7890740</v>
      </c>
      <c r="O381" s="36"/>
    </row>
    <row r="382" spans="1:15" x14ac:dyDescent="0.2">
      <c r="A382" s="18" t="s">
        <v>829</v>
      </c>
      <c r="B382" s="10" t="s">
        <v>835</v>
      </c>
      <c r="C382" s="16">
        <f t="shared" si="54"/>
        <v>26909</v>
      </c>
      <c r="D382" s="15">
        <f t="shared" si="47"/>
        <v>6992</v>
      </c>
      <c r="E382" s="25" t="s">
        <v>836</v>
      </c>
      <c r="F382" s="29">
        <f t="shared" si="48"/>
        <v>19917</v>
      </c>
      <c r="G382" s="16" t="s">
        <v>837</v>
      </c>
      <c r="H382" s="32">
        <f t="shared" si="49"/>
        <v>0.74016128432866324</v>
      </c>
      <c r="I382" s="4"/>
      <c r="J382" s="40" t="str">
        <f t="shared" si="50"/>
        <v/>
      </c>
      <c r="K382" s="40">
        <f t="shared" si="51"/>
        <v>10</v>
      </c>
      <c r="L382" s="33">
        <f t="shared" si="52"/>
        <v>1690571</v>
      </c>
      <c r="M382" s="34">
        <f t="shared" si="53"/>
        <v>7910657</v>
      </c>
      <c r="O382" s="36"/>
    </row>
    <row r="383" spans="1:15" x14ac:dyDescent="0.2">
      <c r="A383" s="18" t="s">
        <v>829</v>
      </c>
      <c r="B383" s="10" t="s">
        <v>838</v>
      </c>
      <c r="C383" s="16">
        <f t="shared" si="54"/>
        <v>23784</v>
      </c>
      <c r="D383" s="15">
        <f t="shared" si="47"/>
        <v>3091</v>
      </c>
      <c r="E383" s="25" t="s">
        <v>839</v>
      </c>
      <c r="F383" s="29">
        <f t="shared" si="48"/>
        <v>20693</v>
      </c>
      <c r="G383" s="16" t="s">
        <v>840</v>
      </c>
      <c r="H383" s="32">
        <f t="shared" si="49"/>
        <v>0.87003868146653207</v>
      </c>
      <c r="I383" s="4"/>
      <c r="J383" s="40" t="str">
        <f t="shared" si="50"/>
        <v/>
      </c>
      <c r="K383" s="40" t="str">
        <f t="shared" si="51"/>
        <v/>
      </c>
      <c r="L383" s="33">
        <f t="shared" si="52"/>
        <v>1693662</v>
      </c>
      <c r="M383" s="34">
        <f t="shared" si="53"/>
        <v>7931350</v>
      </c>
      <c r="O383" s="36"/>
    </row>
    <row r="384" spans="1:15" x14ac:dyDescent="0.2">
      <c r="A384" s="18" t="s">
        <v>829</v>
      </c>
      <c r="B384" s="10" t="s">
        <v>841</v>
      </c>
      <c r="C384" s="16">
        <f t="shared" si="54"/>
        <v>23643</v>
      </c>
      <c r="D384" s="15">
        <f t="shared" si="47"/>
        <v>0</v>
      </c>
      <c r="E384" s="25">
        <v>0</v>
      </c>
      <c r="F384" s="29">
        <f t="shared" si="48"/>
        <v>23643</v>
      </c>
      <c r="G384" s="16" t="s">
        <v>842</v>
      </c>
      <c r="H384" s="32">
        <f t="shared" si="49"/>
        <v>1</v>
      </c>
      <c r="I384" s="4"/>
      <c r="J384" s="40" t="str">
        <f t="shared" si="50"/>
        <v/>
      </c>
      <c r="K384" s="40" t="str">
        <f t="shared" si="51"/>
        <v/>
      </c>
      <c r="L384" s="33">
        <f t="shared" si="52"/>
        <v>1693662</v>
      </c>
      <c r="M384" s="34">
        <f t="shared" si="53"/>
        <v>7954993</v>
      </c>
      <c r="O384" s="36"/>
    </row>
    <row r="385" spans="1:15" x14ac:dyDescent="0.2">
      <c r="A385" s="18" t="s">
        <v>829</v>
      </c>
      <c r="B385" s="10" t="s">
        <v>843</v>
      </c>
      <c r="C385" s="16">
        <f t="shared" si="54"/>
        <v>31771</v>
      </c>
      <c r="D385" s="15">
        <f t="shared" si="47"/>
        <v>0</v>
      </c>
      <c r="E385" s="25">
        <v>0</v>
      </c>
      <c r="F385" s="29">
        <f t="shared" si="48"/>
        <v>31771</v>
      </c>
      <c r="G385" s="16" t="s">
        <v>844</v>
      </c>
      <c r="H385" s="32">
        <f t="shared" si="49"/>
        <v>1</v>
      </c>
      <c r="I385" s="4"/>
      <c r="J385" s="40" t="str">
        <f t="shared" si="50"/>
        <v/>
      </c>
      <c r="K385" s="40">
        <f t="shared" si="51"/>
        <v>10</v>
      </c>
      <c r="L385" s="33">
        <f t="shared" si="52"/>
        <v>1693662</v>
      </c>
      <c r="M385" s="34">
        <f t="shared" si="53"/>
        <v>7986764</v>
      </c>
      <c r="O385" s="36"/>
    </row>
    <row r="386" spans="1:15" x14ac:dyDescent="0.2">
      <c r="A386" s="18" t="s">
        <v>829</v>
      </c>
      <c r="B386" s="10" t="s">
        <v>845</v>
      </c>
      <c r="C386" s="16">
        <f t="shared" si="54"/>
        <v>25444</v>
      </c>
      <c r="D386" s="15">
        <f t="shared" si="47"/>
        <v>0</v>
      </c>
      <c r="E386" s="25">
        <v>0</v>
      </c>
      <c r="F386" s="29">
        <f t="shared" si="48"/>
        <v>25444</v>
      </c>
      <c r="G386" s="16" t="s">
        <v>846</v>
      </c>
      <c r="H386" s="32">
        <f t="shared" si="49"/>
        <v>1</v>
      </c>
      <c r="I386" s="4"/>
      <c r="J386" s="40" t="str">
        <f t="shared" si="50"/>
        <v/>
      </c>
      <c r="K386" s="40">
        <f t="shared" si="51"/>
        <v>10</v>
      </c>
      <c r="L386" s="33">
        <f t="shared" si="52"/>
        <v>1693662</v>
      </c>
      <c r="M386" s="34">
        <f t="shared" si="53"/>
        <v>8012208</v>
      </c>
      <c r="O386" s="36"/>
    </row>
    <row r="387" spans="1:15" x14ac:dyDescent="0.2">
      <c r="A387" s="18" t="s">
        <v>829</v>
      </c>
      <c r="B387" s="10" t="s">
        <v>847</v>
      </c>
      <c r="C387" s="16">
        <f t="shared" si="54"/>
        <v>28031</v>
      </c>
      <c r="D387" s="15">
        <f t="shared" si="47"/>
        <v>0</v>
      </c>
      <c r="E387" s="25">
        <v>0</v>
      </c>
      <c r="F387" s="29">
        <f t="shared" si="48"/>
        <v>28031</v>
      </c>
      <c r="G387" s="16" t="s">
        <v>848</v>
      </c>
      <c r="H387" s="32">
        <f t="shared" si="49"/>
        <v>1</v>
      </c>
      <c r="I387" s="4"/>
      <c r="J387" s="40" t="str">
        <f t="shared" si="50"/>
        <v/>
      </c>
      <c r="K387" s="40" t="str">
        <f t="shared" si="51"/>
        <v/>
      </c>
      <c r="L387" s="33">
        <f t="shared" si="52"/>
        <v>1693662</v>
      </c>
      <c r="M387" s="34">
        <f t="shared" si="53"/>
        <v>8040239</v>
      </c>
      <c r="O387" s="36"/>
    </row>
    <row r="388" spans="1:15" x14ac:dyDescent="0.2">
      <c r="A388" s="18" t="s">
        <v>829</v>
      </c>
      <c r="B388" s="10" t="s">
        <v>849</v>
      </c>
      <c r="C388" s="16">
        <f t="shared" si="54"/>
        <v>26954</v>
      </c>
      <c r="D388" s="15">
        <f t="shared" ref="D388:D419" si="55">E388*1</f>
        <v>0</v>
      </c>
      <c r="E388" s="25">
        <v>0</v>
      </c>
      <c r="F388" s="29">
        <f t="shared" ref="F388:F419" si="56">1*G388</f>
        <v>26954</v>
      </c>
      <c r="G388" s="16" t="s">
        <v>850</v>
      </c>
      <c r="H388" s="32">
        <f t="shared" ref="H388:H419" si="57">G388/C388</f>
        <v>1</v>
      </c>
      <c r="I388" s="4"/>
      <c r="J388" s="40" t="str">
        <f t="shared" si="50"/>
        <v/>
      </c>
      <c r="K388" s="40">
        <f t="shared" si="51"/>
        <v>10</v>
      </c>
      <c r="L388" s="33">
        <f t="shared" si="52"/>
        <v>1693662</v>
      </c>
      <c r="M388" s="34">
        <f t="shared" si="53"/>
        <v>8067193</v>
      </c>
      <c r="O388" s="36"/>
    </row>
    <row r="389" spans="1:15" x14ac:dyDescent="0.2">
      <c r="A389" s="18" t="s">
        <v>829</v>
      </c>
      <c r="B389" s="10" t="s">
        <v>851</v>
      </c>
      <c r="C389" s="16">
        <f t="shared" si="54"/>
        <v>36754</v>
      </c>
      <c r="D389" s="15">
        <f t="shared" si="55"/>
        <v>0</v>
      </c>
      <c r="E389" s="25">
        <v>0</v>
      </c>
      <c r="F389" s="29">
        <f t="shared" si="56"/>
        <v>36754</v>
      </c>
      <c r="G389" s="16" t="s">
        <v>852</v>
      </c>
      <c r="H389" s="32">
        <f t="shared" si="57"/>
        <v>1</v>
      </c>
      <c r="I389" s="4"/>
      <c r="J389" s="40" t="str">
        <f t="shared" ref="J389:J419" si="58">IF(MOD((L389-$R$7),($R$5*$R$6))&lt;(L389-L388),10,"")</f>
        <v/>
      </c>
      <c r="K389" s="40" t="str">
        <f t="shared" ref="K389:K419" si="59">IF(MOD((M389-$R$8),($R$5*$R$6))&lt;(M389-M388),10,"")</f>
        <v/>
      </c>
      <c r="L389" s="33">
        <f t="shared" si="52"/>
        <v>1693662</v>
      </c>
      <c r="M389" s="34">
        <f t="shared" si="53"/>
        <v>8103947</v>
      </c>
      <c r="O389" s="36"/>
    </row>
    <row r="390" spans="1:15" x14ac:dyDescent="0.2">
      <c r="A390" s="18" t="s">
        <v>829</v>
      </c>
      <c r="B390" s="10" t="s">
        <v>853</v>
      </c>
      <c r="C390" s="16">
        <f t="shared" si="54"/>
        <v>19522</v>
      </c>
      <c r="D390" s="15">
        <f t="shared" si="55"/>
        <v>0</v>
      </c>
      <c r="E390" s="25">
        <v>0</v>
      </c>
      <c r="F390" s="29">
        <f t="shared" si="56"/>
        <v>19522</v>
      </c>
      <c r="G390" s="16" t="s">
        <v>854</v>
      </c>
      <c r="H390" s="32">
        <f t="shared" si="57"/>
        <v>1</v>
      </c>
      <c r="I390" s="4"/>
      <c r="J390" s="40" t="str">
        <f t="shared" si="58"/>
        <v/>
      </c>
      <c r="K390" s="40">
        <f t="shared" si="59"/>
        <v>10</v>
      </c>
      <c r="L390" s="33">
        <f t="shared" ref="L390:L419" si="60">L389+D390</f>
        <v>1693662</v>
      </c>
      <c r="M390" s="34">
        <f t="shared" ref="M390:M419" si="61">M389+F390</f>
        <v>8123469</v>
      </c>
      <c r="O390" s="36"/>
    </row>
    <row r="391" spans="1:15" x14ac:dyDescent="0.2">
      <c r="A391" s="18" t="s">
        <v>855</v>
      </c>
      <c r="B391" s="10" t="s">
        <v>856</v>
      </c>
      <c r="C391" s="16">
        <f t="shared" si="54"/>
        <v>16309</v>
      </c>
      <c r="D391" s="15">
        <f t="shared" si="55"/>
        <v>0</v>
      </c>
      <c r="E391" s="25">
        <v>0</v>
      </c>
      <c r="F391" s="29">
        <f t="shared" si="56"/>
        <v>16309</v>
      </c>
      <c r="G391" s="16" t="s">
        <v>857</v>
      </c>
      <c r="H391" s="32">
        <f t="shared" si="57"/>
        <v>1</v>
      </c>
      <c r="I391" s="4"/>
      <c r="J391" s="40" t="str">
        <f t="shared" si="58"/>
        <v/>
      </c>
      <c r="K391" s="40" t="str">
        <f t="shared" si="59"/>
        <v/>
      </c>
      <c r="L391" s="33">
        <f t="shared" si="60"/>
        <v>1693662</v>
      </c>
      <c r="M391" s="34">
        <f t="shared" si="61"/>
        <v>8139778</v>
      </c>
      <c r="O391" s="36"/>
    </row>
    <row r="392" spans="1:15" x14ac:dyDescent="0.2">
      <c r="A392" s="18" t="s">
        <v>855</v>
      </c>
      <c r="B392" s="10" t="s">
        <v>858</v>
      </c>
      <c r="C392" s="16">
        <f t="shared" si="54"/>
        <v>23861</v>
      </c>
      <c r="D392" s="15">
        <f t="shared" si="55"/>
        <v>0</v>
      </c>
      <c r="E392" s="25">
        <v>0</v>
      </c>
      <c r="F392" s="29">
        <f t="shared" si="56"/>
        <v>23861</v>
      </c>
      <c r="G392" s="16" t="s">
        <v>379</v>
      </c>
      <c r="H392" s="32">
        <f t="shared" si="57"/>
        <v>1</v>
      </c>
      <c r="I392" s="4"/>
      <c r="J392" s="40" t="str">
        <f t="shared" si="58"/>
        <v/>
      </c>
      <c r="K392" s="40" t="str">
        <f t="shared" si="59"/>
        <v/>
      </c>
      <c r="L392" s="33">
        <f t="shared" si="60"/>
        <v>1693662</v>
      </c>
      <c r="M392" s="34">
        <f t="shared" si="61"/>
        <v>8163639</v>
      </c>
      <c r="O392" s="36"/>
    </row>
    <row r="393" spans="1:15" x14ac:dyDescent="0.2">
      <c r="A393" s="18" t="s">
        <v>855</v>
      </c>
      <c r="B393" s="10" t="s">
        <v>859</v>
      </c>
      <c r="C393" s="16">
        <f t="shared" si="54"/>
        <v>14902</v>
      </c>
      <c r="D393" s="15">
        <f t="shared" si="55"/>
        <v>0</v>
      </c>
      <c r="E393" s="25">
        <v>0</v>
      </c>
      <c r="F393" s="29">
        <f t="shared" si="56"/>
        <v>14902</v>
      </c>
      <c r="G393" s="16" t="s">
        <v>860</v>
      </c>
      <c r="H393" s="32">
        <f t="shared" si="57"/>
        <v>1</v>
      </c>
      <c r="I393" s="4"/>
      <c r="J393" s="40" t="str">
        <f t="shared" si="58"/>
        <v/>
      </c>
      <c r="K393" s="40">
        <f t="shared" si="59"/>
        <v>10</v>
      </c>
      <c r="L393" s="33">
        <f t="shared" si="60"/>
        <v>1693662</v>
      </c>
      <c r="M393" s="34">
        <f t="shared" si="61"/>
        <v>8178541</v>
      </c>
      <c r="O393" s="36"/>
    </row>
    <row r="394" spans="1:15" x14ac:dyDescent="0.2">
      <c r="A394" s="18" t="s">
        <v>855</v>
      </c>
      <c r="B394" s="10" t="s">
        <v>861</v>
      </c>
      <c r="C394" s="16">
        <f t="shared" si="54"/>
        <v>27318</v>
      </c>
      <c r="D394" s="15">
        <f t="shared" si="55"/>
        <v>0</v>
      </c>
      <c r="E394" s="25">
        <v>0</v>
      </c>
      <c r="F394" s="29">
        <f t="shared" si="56"/>
        <v>27318</v>
      </c>
      <c r="G394" s="16" t="s">
        <v>862</v>
      </c>
      <c r="H394" s="32">
        <f t="shared" si="57"/>
        <v>1</v>
      </c>
      <c r="I394" s="4"/>
      <c r="J394" s="40" t="str">
        <f t="shared" si="58"/>
        <v/>
      </c>
      <c r="K394" s="40" t="str">
        <f t="shared" si="59"/>
        <v/>
      </c>
      <c r="L394" s="33">
        <f t="shared" si="60"/>
        <v>1693662</v>
      </c>
      <c r="M394" s="34">
        <f t="shared" si="61"/>
        <v>8205859</v>
      </c>
      <c r="O394" s="36"/>
    </row>
    <row r="395" spans="1:15" x14ac:dyDescent="0.2">
      <c r="A395" s="18" t="s">
        <v>855</v>
      </c>
      <c r="B395" s="10" t="s">
        <v>863</v>
      </c>
      <c r="C395" s="16">
        <f t="shared" si="54"/>
        <v>28338</v>
      </c>
      <c r="D395" s="15">
        <f t="shared" si="55"/>
        <v>11537</v>
      </c>
      <c r="E395" s="25" t="s">
        <v>864</v>
      </c>
      <c r="F395" s="29">
        <f t="shared" si="56"/>
        <v>16801</v>
      </c>
      <c r="G395" s="16" t="s">
        <v>865</v>
      </c>
      <c r="H395" s="32">
        <f t="shared" si="57"/>
        <v>0.59287881995906555</v>
      </c>
      <c r="I395" s="4"/>
      <c r="J395" s="40" t="str">
        <f t="shared" si="58"/>
        <v/>
      </c>
      <c r="K395" s="40">
        <f t="shared" si="59"/>
        <v>10</v>
      </c>
      <c r="L395" s="33">
        <f t="shared" si="60"/>
        <v>1705199</v>
      </c>
      <c r="M395" s="34">
        <f t="shared" si="61"/>
        <v>8222660</v>
      </c>
      <c r="O395" s="36"/>
    </row>
    <row r="396" spans="1:15" x14ac:dyDescent="0.2">
      <c r="A396" s="18" t="s">
        <v>855</v>
      </c>
      <c r="B396" s="10" t="s">
        <v>866</v>
      </c>
      <c r="C396" s="16">
        <f t="shared" si="54"/>
        <v>25716</v>
      </c>
      <c r="D396" s="15">
        <f t="shared" si="55"/>
        <v>0</v>
      </c>
      <c r="E396" s="25">
        <v>0</v>
      </c>
      <c r="F396" s="29">
        <f t="shared" si="56"/>
        <v>25716</v>
      </c>
      <c r="G396" s="16" t="s">
        <v>867</v>
      </c>
      <c r="H396" s="32">
        <f t="shared" si="57"/>
        <v>1</v>
      </c>
      <c r="I396" s="4"/>
      <c r="J396" s="40" t="str">
        <f t="shared" si="58"/>
        <v/>
      </c>
      <c r="K396" s="40" t="str">
        <f t="shared" si="59"/>
        <v/>
      </c>
      <c r="L396" s="33">
        <f t="shared" si="60"/>
        <v>1705199</v>
      </c>
      <c r="M396" s="34">
        <f t="shared" si="61"/>
        <v>8248376</v>
      </c>
      <c r="O396" s="36"/>
    </row>
    <row r="397" spans="1:15" x14ac:dyDescent="0.2">
      <c r="A397" s="18" t="s">
        <v>855</v>
      </c>
      <c r="B397" s="10" t="s">
        <v>813</v>
      </c>
      <c r="C397" s="16">
        <f t="shared" si="54"/>
        <v>22409</v>
      </c>
      <c r="D397" s="15">
        <f t="shared" si="55"/>
        <v>1377</v>
      </c>
      <c r="E397" s="25" t="s">
        <v>868</v>
      </c>
      <c r="F397" s="29">
        <f t="shared" si="56"/>
        <v>21032</v>
      </c>
      <c r="G397" s="16" t="s">
        <v>869</v>
      </c>
      <c r="H397" s="32">
        <f t="shared" si="57"/>
        <v>0.93855147485385337</v>
      </c>
      <c r="I397" s="4"/>
      <c r="J397" s="40" t="str">
        <f t="shared" si="58"/>
        <v/>
      </c>
      <c r="K397" s="40" t="str">
        <f t="shared" si="59"/>
        <v/>
      </c>
      <c r="L397" s="33">
        <f t="shared" si="60"/>
        <v>1706576</v>
      </c>
      <c r="M397" s="34">
        <f t="shared" si="61"/>
        <v>8269408</v>
      </c>
      <c r="O397" s="36"/>
    </row>
    <row r="398" spans="1:15" x14ac:dyDescent="0.2">
      <c r="A398" s="18" t="s">
        <v>855</v>
      </c>
      <c r="B398" s="10" t="s">
        <v>870</v>
      </c>
      <c r="C398" s="16">
        <f t="shared" si="54"/>
        <v>20907</v>
      </c>
      <c r="D398" s="15">
        <f t="shared" si="55"/>
        <v>0</v>
      </c>
      <c r="E398" s="25">
        <v>0</v>
      </c>
      <c r="F398" s="29">
        <f t="shared" si="56"/>
        <v>20907</v>
      </c>
      <c r="G398" s="16" t="s">
        <v>871</v>
      </c>
      <c r="H398" s="32">
        <f t="shared" si="57"/>
        <v>1</v>
      </c>
      <c r="I398" s="4"/>
      <c r="J398" s="40" t="str">
        <f t="shared" si="58"/>
        <v/>
      </c>
      <c r="K398" s="40">
        <f t="shared" si="59"/>
        <v>10</v>
      </c>
      <c r="L398" s="33">
        <f t="shared" si="60"/>
        <v>1706576</v>
      </c>
      <c r="M398" s="34">
        <f t="shared" si="61"/>
        <v>8290315</v>
      </c>
      <c r="O398" s="36"/>
    </row>
    <row r="399" spans="1:15" x14ac:dyDescent="0.2">
      <c r="A399" s="18" t="s">
        <v>855</v>
      </c>
      <c r="B399" s="10" t="s">
        <v>54</v>
      </c>
      <c r="C399" s="16">
        <f t="shared" si="54"/>
        <v>27622</v>
      </c>
      <c r="D399" s="15">
        <f t="shared" si="55"/>
        <v>0</v>
      </c>
      <c r="E399" s="25">
        <v>0</v>
      </c>
      <c r="F399" s="29">
        <f t="shared" si="56"/>
        <v>27622</v>
      </c>
      <c r="G399" s="16" t="s">
        <v>872</v>
      </c>
      <c r="H399" s="32">
        <f t="shared" si="57"/>
        <v>1</v>
      </c>
      <c r="I399" s="4"/>
      <c r="J399" s="40" t="str">
        <f t="shared" si="58"/>
        <v/>
      </c>
      <c r="K399" s="40" t="str">
        <f t="shared" si="59"/>
        <v/>
      </c>
      <c r="L399" s="33">
        <f t="shared" si="60"/>
        <v>1706576</v>
      </c>
      <c r="M399" s="34">
        <f t="shared" si="61"/>
        <v>8317937</v>
      </c>
      <c r="O399" s="36"/>
    </row>
    <row r="400" spans="1:15" x14ac:dyDescent="0.2">
      <c r="A400" s="18" t="s">
        <v>855</v>
      </c>
      <c r="B400" s="10" t="s">
        <v>873</v>
      </c>
      <c r="C400" s="16">
        <f t="shared" si="54"/>
        <v>25250</v>
      </c>
      <c r="D400" s="15">
        <f t="shared" si="55"/>
        <v>2322</v>
      </c>
      <c r="E400" s="25" t="s">
        <v>874</v>
      </c>
      <c r="F400" s="29">
        <f t="shared" si="56"/>
        <v>22928</v>
      </c>
      <c r="G400" s="16" t="s">
        <v>875</v>
      </c>
      <c r="H400" s="32">
        <f t="shared" si="57"/>
        <v>0.90803960396039607</v>
      </c>
      <c r="I400" s="4"/>
      <c r="J400" s="40">
        <f t="shared" si="58"/>
        <v>10</v>
      </c>
      <c r="K400" s="40">
        <f t="shared" si="59"/>
        <v>10</v>
      </c>
      <c r="L400" s="33">
        <f t="shared" si="60"/>
        <v>1708898</v>
      </c>
      <c r="M400" s="34">
        <f t="shared" si="61"/>
        <v>8340865</v>
      </c>
      <c r="O400" s="36"/>
    </row>
    <row r="401" spans="1:15" x14ac:dyDescent="0.2">
      <c r="A401" s="18" t="s">
        <v>855</v>
      </c>
      <c r="B401" s="10" t="s">
        <v>876</v>
      </c>
      <c r="C401" s="16">
        <f t="shared" si="54"/>
        <v>28560</v>
      </c>
      <c r="D401" s="15">
        <f t="shared" si="55"/>
        <v>0</v>
      </c>
      <c r="E401" s="25">
        <v>0</v>
      </c>
      <c r="F401" s="29">
        <f t="shared" si="56"/>
        <v>28560</v>
      </c>
      <c r="G401" s="16" t="s">
        <v>877</v>
      </c>
      <c r="H401" s="32">
        <f t="shared" si="57"/>
        <v>1</v>
      </c>
      <c r="I401" s="4"/>
      <c r="J401" s="40" t="str">
        <f t="shared" si="58"/>
        <v/>
      </c>
      <c r="K401" s="40" t="str">
        <f t="shared" si="59"/>
        <v/>
      </c>
      <c r="L401" s="33">
        <f t="shared" si="60"/>
        <v>1708898</v>
      </c>
      <c r="M401" s="34">
        <f t="shared" si="61"/>
        <v>8369425</v>
      </c>
      <c r="O401" s="36"/>
    </row>
    <row r="402" spans="1:15" x14ac:dyDescent="0.2">
      <c r="A402" s="18" t="s">
        <v>855</v>
      </c>
      <c r="B402" s="10" t="s">
        <v>878</v>
      </c>
      <c r="C402" s="16">
        <f t="shared" si="54"/>
        <v>28555</v>
      </c>
      <c r="D402" s="15">
        <f t="shared" si="55"/>
        <v>0</v>
      </c>
      <c r="E402" s="25">
        <v>0</v>
      </c>
      <c r="F402" s="29">
        <f t="shared" si="56"/>
        <v>28555</v>
      </c>
      <c r="G402" s="16" t="s">
        <v>879</v>
      </c>
      <c r="H402" s="32">
        <f t="shared" si="57"/>
        <v>1</v>
      </c>
      <c r="I402" s="4"/>
      <c r="J402" s="40" t="str">
        <f t="shared" si="58"/>
        <v/>
      </c>
      <c r="K402" s="40">
        <f t="shared" si="59"/>
        <v>10</v>
      </c>
      <c r="L402" s="33">
        <f t="shared" si="60"/>
        <v>1708898</v>
      </c>
      <c r="M402" s="34">
        <f t="shared" si="61"/>
        <v>8397980</v>
      </c>
      <c r="O402" s="36"/>
    </row>
    <row r="403" spans="1:15" x14ac:dyDescent="0.2">
      <c r="A403" s="18" t="s">
        <v>855</v>
      </c>
      <c r="B403" s="10" t="s">
        <v>880</v>
      </c>
      <c r="C403" s="16">
        <f t="shared" si="54"/>
        <v>23703</v>
      </c>
      <c r="D403" s="15">
        <f t="shared" si="55"/>
        <v>0</v>
      </c>
      <c r="E403" s="25">
        <v>0</v>
      </c>
      <c r="F403" s="29">
        <f t="shared" si="56"/>
        <v>23703</v>
      </c>
      <c r="G403" s="16" t="s">
        <v>881</v>
      </c>
      <c r="H403" s="32">
        <f t="shared" si="57"/>
        <v>1</v>
      </c>
      <c r="I403" s="4"/>
      <c r="J403" s="40" t="str">
        <f t="shared" si="58"/>
        <v/>
      </c>
      <c r="K403" s="40" t="str">
        <f t="shared" si="59"/>
        <v/>
      </c>
      <c r="L403" s="33">
        <f t="shared" si="60"/>
        <v>1708898</v>
      </c>
      <c r="M403" s="34">
        <f t="shared" si="61"/>
        <v>8421683</v>
      </c>
      <c r="O403" s="36"/>
    </row>
    <row r="404" spans="1:15" x14ac:dyDescent="0.2">
      <c r="A404" s="18" t="s">
        <v>855</v>
      </c>
      <c r="B404" s="10" t="s">
        <v>882</v>
      </c>
      <c r="C404" s="16">
        <f t="shared" si="54"/>
        <v>23478</v>
      </c>
      <c r="D404" s="15">
        <f t="shared" si="55"/>
        <v>0</v>
      </c>
      <c r="E404" s="25">
        <v>0</v>
      </c>
      <c r="F404" s="29">
        <f t="shared" si="56"/>
        <v>23478</v>
      </c>
      <c r="G404" s="16" t="s">
        <v>883</v>
      </c>
      <c r="H404" s="32">
        <f t="shared" si="57"/>
        <v>1</v>
      </c>
      <c r="I404" s="4"/>
      <c r="J404" s="40" t="str">
        <f t="shared" si="58"/>
        <v/>
      </c>
      <c r="K404" s="40">
        <f t="shared" si="59"/>
        <v>10</v>
      </c>
      <c r="L404" s="33">
        <f t="shared" si="60"/>
        <v>1708898</v>
      </c>
      <c r="M404" s="34">
        <f t="shared" si="61"/>
        <v>8445161</v>
      </c>
      <c r="O404" s="36"/>
    </row>
    <row r="405" spans="1:15" x14ac:dyDescent="0.2">
      <c r="A405" s="18" t="s">
        <v>884</v>
      </c>
      <c r="B405" s="10" t="s">
        <v>885</v>
      </c>
      <c r="C405" s="16">
        <f t="shared" si="54"/>
        <v>22001</v>
      </c>
      <c r="D405" s="15">
        <f t="shared" si="55"/>
        <v>3681</v>
      </c>
      <c r="E405" s="25" t="s">
        <v>886</v>
      </c>
      <c r="F405" s="29">
        <f t="shared" si="56"/>
        <v>18320</v>
      </c>
      <c r="G405" s="16" t="s">
        <v>887</v>
      </c>
      <c r="H405" s="32">
        <f t="shared" si="57"/>
        <v>0.83268942320803596</v>
      </c>
      <c r="I405" s="4"/>
      <c r="J405" s="40" t="str">
        <f t="shared" si="58"/>
        <v/>
      </c>
      <c r="K405" s="40" t="str">
        <f t="shared" si="59"/>
        <v/>
      </c>
      <c r="L405" s="33">
        <f t="shared" si="60"/>
        <v>1712579</v>
      </c>
      <c r="M405" s="34">
        <f t="shared" si="61"/>
        <v>8463481</v>
      </c>
      <c r="O405" s="36"/>
    </row>
    <row r="406" spans="1:15" x14ac:dyDescent="0.2">
      <c r="A406" s="18" t="s">
        <v>884</v>
      </c>
      <c r="B406" s="10" t="s">
        <v>888</v>
      </c>
      <c r="C406" s="16">
        <f t="shared" si="54"/>
        <v>23673</v>
      </c>
      <c r="D406" s="15">
        <f t="shared" si="55"/>
        <v>0</v>
      </c>
      <c r="E406" s="25">
        <v>0</v>
      </c>
      <c r="F406" s="29">
        <f t="shared" si="56"/>
        <v>23673</v>
      </c>
      <c r="G406" s="16" t="s">
        <v>889</v>
      </c>
      <c r="H406" s="32">
        <f t="shared" si="57"/>
        <v>1</v>
      </c>
      <c r="I406" s="4"/>
      <c r="J406" s="40" t="str">
        <f t="shared" si="58"/>
        <v/>
      </c>
      <c r="K406" s="40">
        <f t="shared" si="59"/>
        <v>10</v>
      </c>
      <c r="L406" s="33">
        <f t="shared" si="60"/>
        <v>1712579</v>
      </c>
      <c r="M406" s="34">
        <f t="shared" si="61"/>
        <v>8487154</v>
      </c>
      <c r="O406" s="36"/>
    </row>
    <row r="407" spans="1:15" x14ac:dyDescent="0.2">
      <c r="A407" s="18" t="s">
        <v>884</v>
      </c>
      <c r="B407" s="10" t="s">
        <v>890</v>
      </c>
      <c r="C407" s="16">
        <f t="shared" si="54"/>
        <v>20843</v>
      </c>
      <c r="D407" s="15">
        <f t="shared" si="55"/>
        <v>0</v>
      </c>
      <c r="E407" s="25">
        <v>0</v>
      </c>
      <c r="F407" s="29">
        <f t="shared" si="56"/>
        <v>20843</v>
      </c>
      <c r="G407" s="16" t="s">
        <v>891</v>
      </c>
      <c r="H407" s="32">
        <f t="shared" si="57"/>
        <v>1</v>
      </c>
      <c r="I407" s="4"/>
      <c r="J407" s="40" t="str">
        <f t="shared" si="58"/>
        <v/>
      </c>
      <c r="K407" s="40" t="str">
        <f t="shared" si="59"/>
        <v/>
      </c>
      <c r="L407" s="33">
        <f t="shared" si="60"/>
        <v>1712579</v>
      </c>
      <c r="M407" s="34">
        <f t="shared" si="61"/>
        <v>8507997</v>
      </c>
      <c r="O407" s="36"/>
    </row>
    <row r="408" spans="1:15" x14ac:dyDescent="0.2">
      <c r="A408" s="18" t="s">
        <v>884</v>
      </c>
      <c r="B408" s="10" t="s">
        <v>892</v>
      </c>
      <c r="C408" s="16">
        <f t="shared" si="54"/>
        <v>22377</v>
      </c>
      <c r="D408" s="15">
        <f t="shared" si="55"/>
        <v>2187</v>
      </c>
      <c r="E408" s="25" t="s">
        <v>893</v>
      </c>
      <c r="F408" s="29">
        <f t="shared" si="56"/>
        <v>20190</v>
      </c>
      <c r="G408" s="16" t="s">
        <v>894</v>
      </c>
      <c r="H408" s="32">
        <f t="shared" si="57"/>
        <v>0.90226571926531707</v>
      </c>
      <c r="I408" s="4"/>
      <c r="J408" s="40" t="str">
        <f t="shared" si="58"/>
        <v/>
      </c>
      <c r="K408" s="40" t="str">
        <f t="shared" si="59"/>
        <v/>
      </c>
      <c r="L408" s="33">
        <f t="shared" si="60"/>
        <v>1714766</v>
      </c>
      <c r="M408" s="34">
        <f t="shared" si="61"/>
        <v>8528187</v>
      </c>
      <c r="O408" s="36"/>
    </row>
    <row r="409" spans="1:15" x14ac:dyDescent="0.2">
      <c r="A409" s="18" t="s">
        <v>884</v>
      </c>
      <c r="B409" s="10" t="s">
        <v>895</v>
      </c>
      <c r="C409" s="16">
        <f t="shared" si="54"/>
        <v>29835</v>
      </c>
      <c r="D409" s="15">
        <f t="shared" si="55"/>
        <v>0</v>
      </c>
      <c r="E409" s="25">
        <v>0</v>
      </c>
      <c r="F409" s="29">
        <f t="shared" si="56"/>
        <v>29835</v>
      </c>
      <c r="G409" s="16" t="s">
        <v>896</v>
      </c>
      <c r="H409" s="32">
        <f t="shared" si="57"/>
        <v>1</v>
      </c>
      <c r="I409" s="4"/>
      <c r="J409" s="40" t="str">
        <f t="shared" si="58"/>
        <v/>
      </c>
      <c r="K409" s="40">
        <f t="shared" si="59"/>
        <v>10</v>
      </c>
      <c r="L409" s="33">
        <f t="shared" si="60"/>
        <v>1714766</v>
      </c>
      <c r="M409" s="34">
        <f t="shared" si="61"/>
        <v>8558022</v>
      </c>
      <c r="O409" s="36"/>
    </row>
    <row r="410" spans="1:15" x14ac:dyDescent="0.2">
      <c r="A410" s="18" t="s">
        <v>884</v>
      </c>
      <c r="B410" s="10" t="s">
        <v>897</v>
      </c>
      <c r="C410" s="16">
        <f t="shared" si="54"/>
        <v>29248</v>
      </c>
      <c r="D410" s="15">
        <f t="shared" si="55"/>
        <v>0</v>
      </c>
      <c r="E410" s="25">
        <v>0</v>
      </c>
      <c r="F410" s="29">
        <f t="shared" si="56"/>
        <v>29248</v>
      </c>
      <c r="G410" s="16" t="s">
        <v>898</v>
      </c>
      <c r="H410" s="32">
        <f t="shared" si="57"/>
        <v>1</v>
      </c>
      <c r="I410" s="4"/>
      <c r="J410" s="40" t="str">
        <f t="shared" si="58"/>
        <v/>
      </c>
      <c r="K410" s="40">
        <f t="shared" si="59"/>
        <v>10</v>
      </c>
      <c r="L410" s="33">
        <f t="shared" si="60"/>
        <v>1714766</v>
      </c>
      <c r="M410" s="34">
        <f t="shared" si="61"/>
        <v>8587270</v>
      </c>
      <c r="O410" s="36"/>
    </row>
    <row r="411" spans="1:15" x14ac:dyDescent="0.2">
      <c r="A411" s="18" t="s">
        <v>884</v>
      </c>
      <c r="B411" s="10" t="s">
        <v>899</v>
      </c>
      <c r="C411" s="16">
        <f t="shared" si="54"/>
        <v>17598</v>
      </c>
      <c r="D411" s="15">
        <f t="shared" si="55"/>
        <v>0</v>
      </c>
      <c r="E411" s="25">
        <v>0</v>
      </c>
      <c r="F411" s="29">
        <f t="shared" si="56"/>
        <v>17598</v>
      </c>
      <c r="G411" s="16" t="s">
        <v>900</v>
      </c>
      <c r="H411" s="32">
        <f t="shared" si="57"/>
        <v>1</v>
      </c>
      <c r="I411" s="4"/>
      <c r="J411" s="40" t="str">
        <f t="shared" si="58"/>
        <v/>
      </c>
      <c r="K411" s="40" t="str">
        <f t="shared" si="59"/>
        <v/>
      </c>
      <c r="L411" s="33">
        <f t="shared" si="60"/>
        <v>1714766</v>
      </c>
      <c r="M411" s="34">
        <f t="shared" si="61"/>
        <v>8604868</v>
      </c>
      <c r="O411" s="36"/>
    </row>
    <row r="412" spans="1:15" x14ac:dyDescent="0.2">
      <c r="A412" s="18" t="s">
        <v>884</v>
      </c>
      <c r="B412" s="10" t="s">
        <v>901</v>
      </c>
      <c r="C412" s="16">
        <f t="shared" si="54"/>
        <v>30717</v>
      </c>
      <c r="D412" s="15">
        <f t="shared" si="55"/>
        <v>0</v>
      </c>
      <c r="E412" s="25">
        <v>0</v>
      </c>
      <c r="F412" s="29">
        <f t="shared" si="56"/>
        <v>30717</v>
      </c>
      <c r="G412" s="16" t="s">
        <v>902</v>
      </c>
      <c r="H412" s="32">
        <f t="shared" si="57"/>
        <v>1</v>
      </c>
      <c r="I412" s="4"/>
      <c r="J412" s="40" t="str">
        <f t="shared" si="58"/>
        <v/>
      </c>
      <c r="K412" s="40" t="str">
        <f t="shared" si="59"/>
        <v/>
      </c>
      <c r="L412" s="33">
        <f t="shared" si="60"/>
        <v>1714766</v>
      </c>
      <c r="M412" s="34">
        <f t="shared" si="61"/>
        <v>8635585</v>
      </c>
      <c r="O412" s="36"/>
    </row>
    <row r="413" spans="1:15" x14ac:dyDescent="0.2">
      <c r="A413" s="18" t="s">
        <v>884</v>
      </c>
      <c r="B413" s="10" t="s">
        <v>903</v>
      </c>
      <c r="C413" s="16">
        <f t="shared" si="54"/>
        <v>17978</v>
      </c>
      <c r="D413" s="15">
        <f t="shared" si="55"/>
        <v>0</v>
      </c>
      <c r="E413" s="25">
        <v>0</v>
      </c>
      <c r="F413" s="29">
        <f t="shared" si="56"/>
        <v>17978</v>
      </c>
      <c r="G413" s="16" t="s">
        <v>904</v>
      </c>
      <c r="H413" s="32">
        <f t="shared" si="57"/>
        <v>1</v>
      </c>
      <c r="I413" s="4"/>
      <c r="J413" s="40" t="str">
        <f t="shared" si="58"/>
        <v/>
      </c>
      <c r="K413" s="40">
        <f t="shared" si="59"/>
        <v>10</v>
      </c>
      <c r="L413" s="33">
        <f t="shared" si="60"/>
        <v>1714766</v>
      </c>
      <c r="M413" s="34">
        <f t="shared" si="61"/>
        <v>8653563</v>
      </c>
      <c r="O413" s="36"/>
    </row>
    <row r="414" spans="1:15" x14ac:dyDescent="0.2">
      <c r="A414" s="18" t="s">
        <v>884</v>
      </c>
      <c r="B414" s="10" t="s">
        <v>905</v>
      </c>
      <c r="C414" s="16">
        <f t="shared" si="54"/>
        <v>34922</v>
      </c>
      <c r="D414" s="15">
        <f t="shared" si="55"/>
        <v>17076</v>
      </c>
      <c r="E414" s="25" t="s">
        <v>906</v>
      </c>
      <c r="F414" s="29">
        <f t="shared" si="56"/>
        <v>17846</v>
      </c>
      <c r="G414" s="16" t="s">
        <v>907</v>
      </c>
      <c r="H414" s="32">
        <f t="shared" si="57"/>
        <v>0.51102456903957394</v>
      </c>
      <c r="I414" s="4"/>
      <c r="J414" s="40" t="str">
        <f t="shared" si="58"/>
        <v/>
      </c>
      <c r="K414" s="40" t="str">
        <f t="shared" si="59"/>
        <v/>
      </c>
      <c r="L414" s="33">
        <f t="shared" si="60"/>
        <v>1731842</v>
      </c>
      <c r="M414" s="34">
        <f t="shared" si="61"/>
        <v>8671409</v>
      </c>
      <c r="O414" s="36"/>
    </row>
    <row r="415" spans="1:15" x14ac:dyDescent="0.2">
      <c r="A415" s="18" t="s">
        <v>884</v>
      </c>
      <c r="B415" s="10" t="s">
        <v>20</v>
      </c>
      <c r="C415" s="16">
        <f t="shared" si="54"/>
        <v>20753</v>
      </c>
      <c r="D415" s="15">
        <f t="shared" si="55"/>
        <v>0</v>
      </c>
      <c r="E415" s="25">
        <v>0</v>
      </c>
      <c r="F415" s="29">
        <f t="shared" si="56"/>
        <v>20753</v>
      </c>
      <c r="G415" s="16" t="s">
        <v>908</v>
      </c>
      <c r="H415" s="32">
        <f t="shared" si="57"/>
        <v>1</v>
      </c>
      <c r="I415" s="4"/>
      <c r="J415" s="40" t="str">
        <f t="shared" si="58"/>
        <v/>
      </c>
      <c r="K415" s="40">
        <f t="shared" si="59"/>
        <v>10</v>
      </c>
      <c r="L415" s="33">
        <f t="shared" si="60"/>
        <v>1731842</v>
      </c>
      <c r="M415" s="34">
        <f t="shared" si="61"/>
        <v>8692162</v>
      </c>
      <c r="O415" s="36"/>
    </row>
    <row r="416" spans="1:15" x14ac:dyDescent="0.2">
      <c r="A416" s="18" t="s">
        <v>884</v>
      </c>
      <c r="B416" s="10" t="s">
        <v>909</v>
      </c>
      <c r="C416" s="16">
        <f t="shared" si="54"/>
        <v>26803</v>
      </c>
      <c r="D416" s="15">
        <f t="shared" si="55"/>
        <v>0</v>
      </c>
      <c r="E416" s="25">
        <v>0</v>
      </c>
      <c r="F416" s="29">
        <f t="shared" si="56"/>
        <v>26803</v>
      </c>
      <c r="G416" s="16" t="s">
        <v>910</v>
      </c>
      <c r="H416" s="32">
        <f t="shared" si="57"/>
        <v>1</v>
      </c>
      <c r="I416" s="4"/>
      <c r="J416" s="40" t="str">
        <f t="shared" si="58"/>
        <v/>
      </c>
      <c r="K416" s="40" t="str">
        <f t="shared" si="59"/>
        <v/>
      </c>
      <c r="L416" s="33">
        <f t="shared" si="60"/>
        <v>1731842</v>
      </c>
      <c r="M416" s="34">
        <f t="shared" si="61"/>
        <v>8718965</v>
      </c>
      <c r="O416" s="36"/>
    </row>
    <row r="417" spans="1:15" x14ac:dyDescent="0.2">
      <c r="A417" s="18" t="s">
        <v>884</v>
      </c>
      <c r="B417" s="10" t="s">
        <v>911</v>
      </c>
      <c r="C417" s="16">
        <f t="shared" si="54"/>
        <v>22994</v>
      </c>
      <c r="D417" s="15">
        <f t="shared" si="55"/>
        <v>5842</v>
      </c>
      <c r="E417" s="25" t="s">
        <v>912</v>
      </c>
      <c r="F417" s="29">
        <f t="shared" si="56"/>
        <v>17152</v>
      </c>
      <c r="G417" s="16" t="s">
        <v>749</v>
      </c>
      <c r="H417" s="32">
        <f t="shared" si="57"/>
        <v>0.74593372184048012</v>
      </c>
      <c r="I417" s="4"/>
      <c r="J417" s="40" t="str">
        <f t="shared" si="58"/>
        <v/>
      </c>
      <c r="K417" s="40" t="str">
        <f t="shared" si="59"/>
        <v/>
      </c>
      <c r="L417" s="33">
        <f t="shared" si="60"/>
        <v>1737684</v>
      </c>
      <c r="M417" s="34">
        <f t="shared" si="61"/>
        <v>8736117</v>
      </c>
      <c r="O417" s="36"/>
    </row>
    <row r="418" spans="1:15" x14ac:dyDescent="0.2">
      <c r="A418" s="18" t="s">
        <v>884</v>
      </c>
      <c r="B418" s="10" t="s">
        <v>913</v>
      </c>
      <c r="C418" s="16">
        <f t="shared" si="54"/>
        <v>28782</v>
      </c>
      <c r="D418" s="15">
        <f t="shared" si="55"/>
        <v>0</v>
      </c>
      <c r="E418" s="25">
        <v>0</v>
      </c>
      <c r="F418" s="29">
        <f t="shared" si="56"/>
        <v>28782</v>
      </c>
      <c r="G418" s="16" t="s">
        <v>914</v>
      </c>
      <c r="H418" s="32">
        <f t="shared" si="57"/>
        <v>1</v>
      </c>
      <c r="I418" s="4"/>
      <c r="J418" s="40" t="str">
        <f t="shared" si="58"/>
        <v/>
      </c>
      <c r="K418" s="40">
        <f t="shared" si="59"/>
        <v>10</v>
      </c>
      <c r="L418" s="33">
        <f t="shared" si="60"/>
        <v>1737684</v>
      </c>
      <c r="M418" s="34">
        <f t="shared" si="61"/>
        <v>8764899</v>
      </c>
      <c r="O418" s="36"/>
    </row>
    <row r="419" spans="1:15" x14ac:dyDescent="0.2">
      <c r="A419" s="18" t="s">
        <v>884</v>
      </c>
      <c r="B419" s="10" t="s">
        <v>915</v>
      </c>
      <c r="C419" s="16">
        <f t="shared" si="54"/>
        <v>13390</v>
      </c>
      <c r="D419" s="15">
        <f t="shared" si="55"/>
        <v>0</v>
      </c>
      <c r="E419" s="25">
        <v>0</v>
      </c>
      <c r="F419" s="29">
        <f t="shared" si="56"/>
        <v>13390</v>
      </c>
      <c r="G419" s="16" t="s">
        <v>916</v>
      </c>
      <c r="H419" s="32">
        <f t="shared" si="57"/>
        <v>1</v>
      </c>
      <c r="I419" s="4"/>
      <c r="J419" s="40" t="str">
        <f t="shared" si="58"/>
        <v/>
      </c>
      <c r="K419" s="40" t="str">
        <f t="shared" si="59"/>
        <v/>
      </c>
      <c r="L419" s="33">
        <f t="shared" si="60"/>
        <v>1737684</v>
      </c>
      <c r="M419" s="34">
        <f t="shared" si="61"/>
        <v>8778289</v>
      </c>
      <c r="O419" s="36"/>
    </row>
    <row r="420" spans="1:15" x14ac:dyDescent="0.2">
      <c r="A420" s="20"/>
      <c r="B420" s="20"/>
      <c r="C420" s="21"/>
      <c r="D420" s="21"/>
      <c r="E420" s="26"/>
      <c r="F420" s="30"/>
      <c r="G420" s="21"/>
      <c r="H420" s="22"/>
      <c r="I420" s="20"/>
      <c r="J420" s="20"/>
      <c r="K420" s="20"/>
    </row>
    <row r="421" spans="1:15" x14ac:dyDescent="0.2">
      <c r="A421" s="20"/>
      <c r="B421" s="20"/>
      <c r="C421" s="21"/>
      <c r="D421" s="21"/>
      <c r="E421" s="26"/>
      <c r="F421" s="30"/>
      <c r="G421" s="21"/>
      <c r="H421" s="22"/>
      <c r="I421" s="20"/>
      <c r="J421" s="20"/>
      <c r="K421" s="20"/>
    </row>
    <row r="422" spans="1:15" x14ac:dyDescent="0.2">
      <c r="A422" s="20"/>
      <c r="B422" s="20"/>
      <c r="C422" s="21"/>
      <c r="D422" s="21"/>
      <c r="E422" s="26"/>
      <c r="F422" s="30"/>
      <c r="G422" s="21"/>
      <c r="H422" s="22"/>
      <c r="I422" s="20"/>
      <c r="J422" s="20"/>
      <c r="K422" s="20"/>
    </row>
    <row r="423" spans="1:15" x14ac:dyDescent="0.2">
      <c r="A423" s="20"/>
      <c r="B423" s="20"/>
      <c r="C423" s="21"/>
      <c r="D423" s="21"/>
      <c r="E423" s="26"/>
      <c r="F423" s="30"/>
      <c r="G423" s="21"/>
      <c r="H423" s="22"/>
      <c r="I423" s="20"/>
      <c r="J423" s="20"/>
      <c r="K423" s="20"/>
    </row>
    <row r="424" spans="1:15" x14ac:dyDescent="0.2">
      <c r="A424" s="20"/>
      <c r="B424" s="20"/>
      <c r="C424" s="21"/>
      <c r="D424" s="21"/>
      <c r="E424" s="26"/>
      <c r="F424" s="30"/>
      <c r="G424" s="21"/>
      <c r="H424" s="22"/>
      <c r="I424" s="20"/>
      <c r="J424" s="20"/>
      <c r="K424" s="20"/>
    </row>
    <row r="425" spans="1:15" x14ac:dyDescent="0.2">
      <c r="A425" s="20"/>
      <c r="B425" s="20"/>
      <c r="C425" s="21"/>
      <c r="D425" s="21"/>
      <c r="E425" s="26"/>
      <c r="F425" s="30"/>
      <c r="G425" s="21"/>
      <c r="H425" s="22"/>
      <c r="I425" s="20"/>
      <c r="J425" s="20"/>
      <c r="K425" s="20"/>
    </row>
    <row r="426" spans="1:15" x14ac:dyDescent="0.2">
      <c r="A426" s="20"/>
      <c r="B426" s="20"/>
      <c r="C426" s="21"/>
      <c r="D426" s="21"/>
      <c r="E426" s="26"/>
      <c r="F426" s="30"/>
      <c r="G426" s="21"/>
      <c r="H426" s="22"/>
      <c r="I426" s="20"/>
      <c r="J426" s="20"/>
      <c r="K426" s="20"/>
    </row>
    <row r="427" spans="1:15" x14ac:dyDescent="0.2">
      <c r="A427" s="20"/>
      <c r="B427" s="20"/>
      <c r="C427" s="21"/>
      <c r="D427" s="21"/>
      <c r="E427" s="26"/>
      <c r="F427" s="30"/>
      <c r="G427" s="21"/>
      <c r="H427" s="22"/>
      <c r="I427" s="20"/>
      <c r="J427" s="20"/>
      <c r="K427" s="20"/>
    </row>
    <row r="428" spans="1:15" x14ac:dyDescent="0.2">
      <c r="A428" s="20"/>
      <c r="B428" s="20"/>
      <c r="C428" s="21"/>
      <c r="D428" s="21"/>
      <c r="E428" s="26"/>
      <c r="F428" s="30"/>
      <c r="G428" s="21"/>
      <c r="H428" s="22"/>
      <c r="I428" s="20"/>
      <c r="J428" s="20"/>
      <c r="K428" s="20"/>
    </row>
    <row r="429" spans="1:15" x14ac:dyDescent="0.2">
      <c r="A429" s="20"/>
      <c r="B429" s="20"/>
      <c r="C429" s="21"/>
      <c r="D429" s="21"/>
      <c r="E429" s="26"/>
      <c r="F429" s="30"/>
      <c r="G429" s="21"/>
      <c r="H429" s="22"/>
      <c r="I429" s="20"/>
      <c r="J429" s="20"/>
      <c r="K429" s="20"/>
    </row>
    <row r="430" spans="1:15" x14ac:dyDescent="0.2">
      <c r="A430" s="20"/>
      <c r="B430" s="20"/>
      <c r="C430" s="21"/>
      <c r="D430" s="21"/>
      <c r="E430" s="26"/>
      <c r="F430" s="30"/>
      <c r="G430" s="21"/>
      <c r="H430" s="22"/>
      <c r="I430" s="20"/>
      <c r="J430" s="20"/>
      <c r="K430" s="20"/>
    </row>
    <row r="431" spans="1:15" x14ac:dyDescent="0.2">
      <c r="A431" s="20"/>
      <c r="B431" s="20"/>
      <c r="C431" s="21"/>
      <c r="D431" s="21"/>
      <c r="E431" s="26"/>
      <c r="F431" s="30"/>
      <c r="G431" s="21"/>
      <c r="H431" s="22"/>
      <c r="I431" s="20"/>
      <c r="J431" s="20"/>
      <c r="K431" s="20"/>
    </row>
    <row r="432" spans="1:15" x14ac:dyDescent="0.2">
      <c r="A432" s="20"/>
      <c r="B432" s="20"/>
      <c r="C432" s="21"/>
      <c r="D432" s="21"/>
      <c r="E432" s="26"/>
      <c r="F432" s="30"/>
      <c r="G432" s="21"/>
      <c r="H432" s="22"/>
      <c r="I432" s="20"/>
      <c r="J432" s="20"/>
      <c r="K432" s="20"/>
    </row>
    <row r="433" spans="1:11" x14ac:dyDescent="0.2">
      <c r="A433" s="20"/>
      <c r="B433" s="20"/>
      <c r="C433" s="21"/>
      <c r="D433" s="21"/>
      <c r="E433" s="26"/>
      <c r="F433" s="30"/>
      <c r="G433" s="21"/>
      <c r="H433" s="22"/>
      <c r="I433" s="20"/>
      <c r="J433" s="20"/>
      <c r="K433" s="20"/>
    </row>
    <row r="434" spans="1:11" x14ac:dyDescent="0.2">
      <c r="A434" s="20"/>
      <c r="B434" s="20"/>
      <c r="C434" s="21"/>
      <c r="D434" s="21"/>
      <c r="E434" s="26"/>
      <c r="F434" s="30"/>
      <c r="G434" s="21"/>
      <c r="H434" s="22"/>
      <c r="I434" s="20"/>
      <c r="J434" s="20"/>
      <c r="K434" s="20"/>
    </row>
    <row r="435" spans="1:11" x14ac:dyDescent="0.2">
      <c r="A435" s="20"/>
      <c r="B435" s="20"/>
      <c r="C435" s="21"/>
      <c r="D435" s="21"/>
      <c r="E435" s="26"/>
      <c r="F435" s="30"/>
      <c r="G435" s="21"/>
      <c r="H435" s="22"/>
      <c r="I435" s="20"/>
      <c r="J435" s="20"/>
      <c r="K435" s="20"/>
    </row>
    <row r="436" spans="1:11" x14ac:dyDescent="0.2">
      <c r="A436" s="20"/>
      <c r="B436" s="20"/>
      <c r="C436" s="21"/>
      <c r="D436" s="21"/>
      <c r="E436" s="26"/>
      <c r="F436" s="30"/>
      <c r="G436" s="21"/>
      <c r="H436" s="22"/>
      <c r="I436" s="20"/>
      <c r="J436" s="20"/>
      <c r="K436" s="20"/>
    </row>
    <row r="437" spans="1:11" x14ac:dyDescent="0.2">
      <c r="A437" s="20"/>
      <c r="B437" s="20"/>
      <c r="C437" s="21"/>
      <c r="D437" s="21"/>
      <c r="E437" s="26"/>
      <c r="F437" s="30"/>
      <c r="G437" s="21"/>
      <c r="H437" s="22"/>
      <c r="I437" s="20"/>
      <c r="J437" s="20"/>
      <c r="K437" s="20"/>
    </row>
    <row r="438" spans="1:11" x14ac:dyDescent="0.2">
      <c r="A438" s="20"/>
      <c r="B438" s="20"/>
      <c r="C438" s="21"/>
      <c r="D438" s="21"/>
      <c r="E438" s="26"/>
      <c r="F438" s="30"/>
      <c r="G438" s="21"/>
      <c r="H438" s="22"/>
      <c r="I438" s="20"/>
      <c r="J438" s="20"/>
      <c r="K438" s="20"/>
    </row>
  </sheetData>
  <conditionalFormatting sqref="A4:K419">
    <cfRule type="expression" dxfId="1" priority="2">
      <formula>$J4=10</formula>
    </cfRule>
    <cfRule type="expression" dxfId="0" priority="1">
      <formula>$K4=10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workbookViewId="0">
      <selection sqref="A1:XFD1048576"/>
    </sheetView>
  </sheetViews>
  <sheetFormatPr defaultRowHeight="15" x14ac:dyDescent="0.25"/>
  <cols>
    <col min="1" max="2" width="13.28515625" bestFit="1" customWidth="1"/>
  </cols>
  <sheetData>
    <row r="1" spans="1:2" x14ac:dyDescent="0.25">
      <c r="A1" s="37"/>
      <c r="B1" s="37"/>
    </row>
    <row r="2" spans="1:2" x14ac:dyDescent="0.25">
      <c r="A2" s="37"/>
      <c r="B2" s="37"/>
    </row>
    <row r="3" spans="1:2" x14ac:dyDescent="0.25">
      <c r="A3" s="37"/>
      <c r="B3" s="37"/>
    </row>
    <row r="4" spans="1:2" x14ac:dyDescent="0.25">
      <c r="A4" s="37"/>
      <c r="B4" s="37"/>
    </row>
    <row r="5" spans="1:2" x14ac:dyDescent="0.25">
      <c r="A5" s="37"/>
      <c r="B5" s="37"/>
    </row>
    <row r="6" spans="1:2" x14ac:dyDescent="0.25">
      <c r="A6" s="37"/>
      <c r="B6" s="37"/>
    </row>
    <row r="7" spans="1:2" x14ac:dyDescent="0.25">
      <c r="A7" s="37"/>
      <c r="B7" s="37"/>
    </row>
    <row r="8" spans="1:2" x14ac:dyDescent="0.25">
      <c r="A8" s="37"/>
      <c r="B8" s="37"/>
    </row>
    <row r="9" spans="1:2" x14ac:dyDescent="0.25">
      <c r="A9" s="37"/>
      <c r="B9" s="37"/>
    </row>
    <row r="10" spans="1:2" x14ac:dyDescent="0.25">
      <c r="A10" s="37"/>
      <c r="B10" s="37"/>
    </row>
    <row r="11" spans="1:2" x14ac:dyDescent="0.25">
      <c r="A11" s="37"/>
      <c r="B11" s="37"/>
    </row>
    <row r="12" spans="1:2" x14ac:dyDescent="0.25">
      <c r="A12" s="37"/>
      <c r="B12" s="37"/>
    </row>
    <row r="13" spans="1:2" x14ac:dyDescent="0.25">
      <c r="A13" s="37"/>
      <c r="B13" s="37"/>
    </row>
    <row r="14" spans="1:2" x14ac:dyDescent="0.25">
      <c r="A14" s="37"/>
      <c r="B14" s="37"/>
    </row>
    <row r="15" spans="1:2" x14ac:dyDescent="0.25">
      <c r="A15" s="37"/>
      <c r="B15" s="37"/>
    </row>
    <row r="16" spans="1:2" x14ac:dyDescent="0.25">
      <c r="A16" s="37"/>
      <c r="B16" s="37"/>
    </row>
    <row r="17" spans="1:2" x14ac:dyDescent="0.25">
      <c r="A17" s="37"/>
      <c r="B17" s="37"/>
    </row>
    <row r="18" spans="1:2" x14ac:dyDescent="0.25">
      <c r="A18" s="37"/>
      <c r="B18" s="37"/>
    </row>
    <row r="19" spans="1:2" x14ac:dyDescent="0.25">
      <c r="A19" s="37"/>
      <c r="B19" s="37"/>
    </row>
    <row r="20" spans="1:2" x14ac:dyDescent="0.25">
      <c r="A20" s="37"/>
      <c r="B20" s="37"/>
    </row>
    <row r="21" spans="1:2" x14ac:dyDescent="0.25">
      <c r="A21" s="37"/>
      <c r="B21" s="37"/>
    </row>
    <row r="22" spans="1:2" x14ac:dyDescent="0.25">
      <c r="A22" s="37"/>
      <c r="B22" s="37"/>
    </row>
    <row r="23" spans="1:2" x14ac:dyDescent="0.25">
      <c r="A23" s="37"/>
      <c r="B23" s="37"/>
    </row>
    <row r="24" spans="1:2" x14ac:dyDescent="0.25">
      <c r="A24" s="37"/>
      <c r="B24" s="37"/>
    </row>
    <row r="25" spans="1:2" x14ac:dyDescent="0.25">
      <c r="A25" s="37"/>
      <c r="B25" s="37"/>
    </row>
    <row r="26" spans="1:2" x14ac:dyDescent="0.25">
      <c r="A26" s="37"/>
      <c r="B26" s="37"/>
    </row>
    <row r="27" spans="1:2" x14ac:dyDescent="0.25">
      <c r="A27" s="37"/>
      <c r="B27" s="37"/>
    </row>
    <row r="28" spans="1:2" x14ac:dyDescent="0.25">
      <c r="A28" s="37"/>
      <c r="B28" s="37"/>
    </row>
    <row r="29" spans="1:2" x14ac:dyDescent="0.25">
      <c r="A29" s="37"/>
      <c r="B29" s="37"/>
    </row>
    <row r="30" spans="1:2" x14ac:dyDescent="0.25">
      <c r="A30" s="37"/>
      <c r="B30" s="37"/>
    </row>
    <row r="31" spans="1:2" x14ac:dyDescent="0.25">
      <c r="A31" s="37"/>
      <c r="B31" s="37"/>
    </row>
    <row r="32" spans="1:2" x14ac:dyDescent="0.25">
      <c r="A32" s="37"/>
      <c r="B32" s="37"/>
    </row>
    <row r="33" spans="1:2" x14ac:dyDescent="0.25">
      <c r="A33" s="37"/>
      <c r="B33" s="37"/>
    </row>
    <row r="34" spans="1:2" x14ac:dyDescent="0.25">
      <c r="A34" s="37"/>
      <c r="B34" s="37"/>
    </row>
    <row r="35" spans="1:2" x14ac:dyDescent="0.25">
      <c r="A35" s="37"/>
      <c r="B35" s="37"/>
    </row>
    <row r="36" spans="1:2" x14ac:dyDescent="0.25">
      <c r="A36" s="37"/>
      <c r="B36" s="37"/>
    </row>
    <row r="37" spans="1:2" x14ac:dyDescent="0.25">
      <c r="A37" s="37"/>
      <c r="B37" s="37"/>
    </row>
    <row r="38" spans="1:2" x14ac:dyDescent="0.25">
      <c r="A38" s="37"/>
      <c r="B38" s="37"/>
    </row>
    <row r="39" spans="1:2" x14ac:dyDescent="0.25">
      <c r="A39" s="37"/>
      <c r="B39" s="37"/>
    </row>
    <row r="40" spans="1:2" x14ac:dyDescent="0.25">
      <c r="A40" s="37"/>
      <c r="B40" s="37"/>
    </row>
    <row r="41" spans="1:2" x14ac:dyDescent="0.25">
      <c r="A41" s="37"/>
      <c r="B41" s="37"/>
    </row>
    <row r="42" spans="1:2" x14ac:dyDescent="0.25">
      <c r="A42" s="37"/>
      <c r="B42" s="37"/>
    </row>
    <row r="43" spans="1:2" x14ac:dyDescent="0.25">
      <c r="A43" s="37"/>
      <c r="B43" s="37"/>
    </row>
    <row r="44" spans="1:2" x14ac:dyDescent="0.25">
      <c r="A44" s="37"/>
      <c r="B44" s="37"/>
    </row>
    <row r="45" spans="1:2" x14ac:dyDescent="0.25">
      <c r="A45" s="37"/>
      <c r="B45" s="37"/>
    </row>
    <row r="46" spans="1:2" x14ac:dyDescent="0.25">
      <c r="A46" s="37"/>
      <c r="B46" s="37"/>
    </row>
    <row r="47" spans="1:2" x14ac:dyDescent="0.25">
      <c r="A47" s="37"/>
      <c r="B47" s="37"/>
    </row>
    <row r="48" spans="1:2" x14ac:dyDescent="0.25">
      <c r="A48" s="37"/>
      <c r="B48" s="37"/>
    </row>
    <row r="49" spans="1:2" x14ac:dyDescent="0.25">
      <c r="A49" s="37"/>
      <c r="B49" s="37"/>
    </row>
    <row r="50" spans="1:2" x14ac:dyDescent="0.25">
      <c r="A50" s="37"/>
      <c r="B50" s="37"/>
    </row>
    <row r="51" spans="1:2" x14ac:dyDescent="0.25">
      <c r="A51" s="37"/>
      <c r="B51" s="37"/>
    </row>
    <row r="52" spans="1:2" x14ac:dyDescent="0.25">
      <c r="A52" s="37"/>
      <c r="B52" s="37"/>
    </row>
    <row r="53" spans="1:2" x14ac:dyDescent="0.25">
      <c r="A53" s="37"/>
      <c r="B53" s="37"/>
    </row>
    <row r="54" spans="1:2" x14ac:dyDescent="0.25">
      <c r="A54" s="37"/>
      <c r="B54" s="37"/>
    </row>
    <row r="55" spans="1:2" x14ac:dyDescent="0.25">
      <c r="A55" s="37"/>
      <c r="B55" s="37"/>
    </row>
    <row r="56" spans="1:2" x14ac:dyDescent="0.25">
      <c r="A56" s="37"/>
      <c r="B56" s="37"/>
    </row>
    <row r="57" spans="1:2" x14ac:dyDescent="0.25">
      <c r="A57" s="37"/>
      <c r="B57" s="37"/>
    </row>
    <row r="58" spans="1:2" x14ac:dyDescent="0.25">
      <c r="A58" s="37"/>
      <c r="B58" s="37"/>
    </row>
    <row r="59" spans="1:2" x14ac:dyDescent="0.25">
      <c r="A59" s="37"/>
      <c r="B59" s="37"/>
    </row>
    <row r="60" spans="1:2" x14ac:dyDescent="0.25">
      <c r="A60" s="37"/>
      <c r="B60" s="37"/>
    </row>
    <row r="61" spans="1:2" x14ac:dyDescent="0.25">
      <c r="A61" s="37"/>
      <c r="B61" s="37"/>
    </row>
    <row r="62" spans="1:2" x14ac:dyDescent="0.25">
      <c r="A62" s="37"/>
      <c r="B62" s="37"/>
    </row>
    <row r="63" spans="1:2" x14ac:dyDescent="0.25">
      <c r="A63" s="37"/>
      <c r="B63" s="37"/>
    </row>
    <row r="64" spans="1:2" x14ac:dyDescent="0.25">
      <c r="A64" s="37"/>
      <c r="B64" s="37"/>
    </row>
    <row r="65" spans="1:2" x14ac:dyDescent="0.25">
      <c r="A65" s="37"/>
      <c r="B65" s="37"/>
    </row>
    <row r="66" spans="1:2" x14ac:dyDescent="0.25">
      <c r="A66" s="37"/>
      <c r="B66" s="37"/>
    </row>
    <row r="67" spans="1:2" x14ac:dyDescent="0.25">
      <c r="A67" s="37"/>
      <c r="B67" s="37"/>
    </row>
    <row r="68" spans="1:2" x14ac:dyDescent="0.25">
      <c r="A68" s="37"/>
      <c r="B68" s="37"/>
    </row>
    <row r="69" spans="1:2" x14ac:dyDescent="0.25">
      <c r="A69" s="37"/>
      <c r="B69" s="37"/>
    </row>
    <row r="70" spans="1:2" x14ac:dyDescent="0.25">
      <c r="A70" s="37"/>
      <c r="B70" s="37"/>
    </row>
    <row r="71" spans="1:2" x14ac:dyDescent="0.25">
      <c r="A71" s="37"/>
      <c r="B71" s="37"/>
    </row>
    <row r="72" spans="1:2" x14ac:dyDescent="0.25">
      <c r="A72" s="37"/>
      <c r="B72" s="37"/>
    </row>
    <row r="73" spans="1:2" x14ac:dyDescent="0.25">
      <c r="A73" s="37"/>
      <c r="B73" s="37"/>
    </row>
    <row r="74" spans="1:2" x14ac:dyDescent="0.25">
      <c r="A74" s="37"/>
      <c r="B74" s="37"/>
    </row>
    <row r="75" spans="1:2" x14ac:dyDescent="0.25">
      <c r="A75" s="37"/>
      <c r="B75" s="37"/>
    </row>
    <row r="76" spans="1:2" x14ac:dyDescent="0.25">
      <c r="A76" s="37"/>
      <c r="B76" s="37"/>
    </row>
    <row r="77" spans="1:2" x14ac:dyDescent="0.25">
      <c r="A77" s="37"/>
      <c r="B77" s="37"/>
    </row>
    <row r="78" spans="1:2" x14ac:dyDescent="0.25">
      <c r="A78" s="37"/>
      <c r="B78" s="37"/>
    </row>
    <row r="79" spans="1:2" x14ac:dyDescent="0.25">
      <c r="A79" s="37"/>
      <c r="B79" s="37"/>
    </row>
    <row r="80" spans="1:2" x14ac:dyDescent="0.25">
      <c r="A80" s="37"/>
      <c r="B80" s="37"/>
    </row>
    <row r="81" spans="1:2" x14ac:dyDescent="0.25">
      <c r="A81" s="37"/>
      <c r="B81" s="37"/>
    </row>
    <row r="82" spans="1:2" x14ac:dyDescent="0.25">
      <c r="A82" s="37"/>
      <c r="B82" s="37"/>
    </row>
    <row r="83" spans="1:2" x14ac:dyDescent="0.25">
      <c r="A83" s="37"/>
      <c r="B83" s="37"/>
    </row>
    <row r="84" spans="1:2" x14ac:dyDescent="0.25">
      <c r="A84" s="37"/>
      <c r="B84" s="37"/>
    </row>
    <row r="85" spans="1:2" x14ac:dyDescent="0.25">
      <c r="A85" s="37"/>
      <c r="B85" s="37"/>
    </row>
    <row r="86" spans="1:2" x14ac:dyDescent="0.25">
      <c r="A86" s="37"/>
      <c r="B86" s="37"/>
    </row>
    <row r="87" spans="1:2" x14ac:dyDescent="0.25">
      <c r="A87" s="37"/>
      <c r="B87" s="37"/>
    </row>
    <row r="88" spans="1:2" x14ac:dyDescent="0.25">
      <c r="A88" s="37"/>
      <c r="B88" s="37"/>
    </row>
    <row r="89" spans="1:2" x14ac:dyDescent="0.25">
      <c r="A89" s="37"/>
      <c r="B89" s="37"/>
    </row>
    <row r="90" spans="1:2" x14ac:dyDescent="0.25">
      <c r="A90" s="37"/>
      <c r="B90" s="37"/>
    </row>
    <row r="91" spans="1:2" x14ac:dyDescent="0.25">
      <c r="A91" s="37"/>
      <c r="B91" s="37"/>
    </row>
    <row r="92" spans="1:2" x14ac:dyDescent="0.25">
      <c r="A92" s="37"/>
      <c r="B92" s="37"/>
    </row>
    <row r="93" spans="1:2" x14ac:dyDescent="0.25">
      <c r="A93" s="37"/>
      <c r="B93" s="37"/>
    </row>
    <row r="94" spans="1:2" x14ac:dyDescent="0.25">
      <c r="A94" s="37"/>
      <c r="B94" s="37"/>
    </row>
    <row r="95" spans="1:2" x14ac:dyDescent="0.25">
      <c r="A95" s="37"/>
      <c r="B95" s="37"/>
    </row>
    <row r="96" spans="1:2" x14ac:dyDescent="0.25">
      <c r="A96" s="37"/>
      <c r="B96" s="37"/>
    </row>
    <row r="97" spans="1:2" x14ac:dyDescent="0.25">
      <c r="A97" s="37"/>
      <c r="B97" s="37"/>
    </row>
    <row r="98" spans="1:2" x14ac:dyDescent="0.25">
      <c r="A98" s="37"/>
      <c r="B98" s="37"/>
    </row>
    <row r="99" spans="1:2" x14ac:dyDescent="0.25">
      <c r="A99" s="37"/>
      <c r="B99" s="37"/>
    </row>
    <row r="100" spans="1:2" x14ac:dyDescent="0.25">
      <c r="A100" s="37"/>
      <c r="B100" s="37"/>
    </row>
    <row r="101" spans="1:2" x14ac:dyDescent="0.25">
      <c r="A101" s="37"/>
      <c r="B101" s="37"/>
    </row>
    <row r="102" spans="1:2" x14ac:dyDescent="0.25">
      <c r="A102" s="37"/>
      <c r="B102" s="37"/>
    </row>
    <row r="103" spans="1:2" x14ac:dyDescent="0.25">
      <c r="A103" s="37"/>
      <c r="B103" s="37"/>
    </row>
    <row r="104" spans="1:2" x14ac:dyDescent="0.25">
      <c r="A104" s="37"/>
      <c r="B104" s="37"/>
    </row>
    <row r="105" spans="1:2" x14ac:dyDescent="0.25">
      <c r="A105" s="37"/>
      <c r="B105" s="37"/>
    </row>
    <row r="106" spans="1:2" x14ac:dyDescent="0.25">
      <c r="A106" s="37"/>
      <c r="B106" s="37"/>
    </row>
    <row r="107" spans="1:2" x14ac:dyDescent="0.25">
      <c r="A107" s="37"/>
      <c r="B107" s="37"/>
    </row>
    <row r="108" spans="1:2" x14ac:dyDescent="0.25">
      <c r="A108" s="37"/>
      <c r="B108" s="37"/>
    </row>
    <row r="109" spans="1:2" x14ac:dyDescent="0.25">
      <c r="A109" s="37"/>
      <c r="B109" s="37"/>
    </row>
    <row r="110" spans="1:2" x14ac:dyDescent="0.25">
      <c r="A110" s="37"/>
      <c r="B110" s="37"/>
    </row>
    <row r="111" spans="1:2" x14ac:dyDescent="0.25">
      <c r="A111" s="37"/>
      <c r="B111" s="37"/>
    </row>
    <row r="112" spans="1:2" x14ac:dyDescent="0.25">
      <c r="A112" s="37"/>
      <c r="B112" s="37"/>
    </row>
    <row r="113" spans="1:2" x14ac:dyDescent="0.25">
      <c r="A113" s="37"/>
      <c r="B113" s="37"/>
    </row>
    <row r="114" spans="1:2" x14ac:dyDescent="0.25">
      <c r="A114" s="37"/>
      <c r="B114" s="37"/>
    </row>
    <row r="115" spans="1:2" x14ac:dyDescent="0.25">
      <c r="A115" s="37"/>
      <c r="B115" s="37"/>
    </row>
    <row r="116" spans="1:2" x14ac:dyDescent="0.25">
      <c r="A116" s="37"/>
      <c r="B116" s="37"/>
    </row>
    <row r="117" spans="1:2" x14ac:dyDescent="0.25">
      <c r="A117" s="37"/>
      <c r="B117" s="37"/>
    </row>
    <row r="118" spans="1:2" x14ac:dyDescent="0.25">
      <c r="A118" s="37"/>
      <c r="B118" s="37"/>
    </row>
    <row r="119" spans="1:2" x14ac:dyDescent="0.25">
      <c r="A119" s="37"/>
      <c r="B119" s="37"/>
    </row>
    <row r="120" spans="1:2" x14ac:dyDescent="0.25">
      <c r="A120" s="37"/>
      <c r="B120" s="37"/>
    </row>
    <row r="121" spans="1:2" x14ac:dyDescent="0.25">
      <c r="A121" s="37"/>
      <c r="B121" s="37"/>
    </row>
    <row r="122" spans="1:2" x14ac:dyDescent="0.25">
      <c r="A122" s="37"/>
      <c r="B122" s="37"/>
    </row>
    <row r="123" spans="1:2" x14ac:dyDescent="0.25">
      <c r="A123" s="37"/>
      <c r="B123" s="37"/>
    </row>
    <row r="124" spans="1:2" x14ac:dyDescent="0.25">
      <c r="A124" s="37"/>
      <c r="B124" s="37"/>
    </row>
    <row r="125" spans="1:2" x14ac:dyDescent="0.25">
      <c r="A125" s="37"/>
      <c r="B125" s="37"/>
    </row>
    <row r="126" spans="1:2" x14ac:dyDescent="0.25">
      <c r="A126" s="37"/>
      <c r="B126" s="37"/>
    </row>
    <row r="127" spans="1:2" x14ac:dyDescent="0.25">
      <c r="A127" s="37"/>
      <c r="B127" s="37"/>
    </row>
    <row r="128" spans="1:2" x14ac:dyDescent="0.25">
      <c r="A128" s="37"/>
      <c r="B128" s="37"/>
    </row>
    <row r="129" spans="1:2" x14ac:dyDescent="0.25">
      <c r="A129" s="37"/>
      <c r="B129" s="37"/>
    </row>
    <row r="130" spans="1:2" x14ac:dyDescent="0.25">
      <c r="A130" s="37"/>
      <c r="B130" s="37"/>
    </row>
    <row r="131" spans="1:2" x14ac:dyDescent="0.25">
      <c r="A131" s="37"/>
      <c r="B131" s="37"/>
    </row>
    <row r="132" spans="1:2" x14ac:dyDescent="0.25">
      <c r="A132" s="37"/>
      <c r="B132" s="37"/>
    </row>
    <row r="133" spans="1:2" x14ac:dyDescent="0.25">
      <c r="A133" s="37"/>
      <c r="B133" s="37"/>
    </row>
    <row r="134" spans="1:2" x14ac:dyDescent="0.25">
      <c r="A134" s="37"/>
      <c r="B134" s="37"/>
    </row>
    <row r="135" spans="1:2" x14ac:dyDescent="0.25">
      <c r="A135" s="37"/>
      <c r="B135" s="37"/>
    </row>
    <row r="136" spans="1:2" x14ac:dyDescent="0.25">
      <c r="A136" s="37"/>
      <c r="B136" s="37"/>
    </row>
    <row r="137" spans="1:2" x14ac:dyDescent="0.25">
      <c r="A137" s="37"/>
      <c r="B137" s="37"/>
    </row>
    <row r="138" spans="1:2" x14ac:dyDescent="0.25">
      <c r="A138" s="37"/>
      <c r="B138" s="37"/>
    </row>
    <row r="139" spans="1:2" x14ac:dyDescent="0.25">
      <c r="A139" s="37"/>
      <c r="B139" s="37"/>
    </row>
    <row r="140" spans="1:2" x14ac:dyDescent="0.25">
      <c r="A140" s="37"/>
      <c r="B140" s="37"/>
    </row>
    <row r="141" spans="1:2" x14ac:dyDescent="0.25">
      <c r="A141" s="37"/>
      <c r="B141" s="37"/>
    </row>
    <row r="142" spans="1:2" x14ac:dyDescent="0.25">
      <c r="A142" s="37"/>
      <c r="B142" s="37"/>
    </row>
    <row r="143" spans="1:2" x14ac:dyDescent="0.25">
      <c r="A143" s="37"/>
      <c r="B143" s="37"/>
    </row>
    <row r="144" spans="1:2" x14ac:dyDescent="0.25">
      <c r="A144" s="37"/>
      <c r="B144" s="37"/>
    </row>
    <row r="145" spans="1:2" x14ac:dyDescent="0.25">
      <c r="A145" s="37"/>
      <c r="B145" s="37"/>
    </row>
    <row r="146" spans="1:2" x14ac:dyDescent="0.25">
      <c r="A146" s="37"/>
      <c r="B146" s="37"/>
    </row>
    <row r="147" spans="1:2" x14ac:dyDescent="0.25">
      <c r="A147" s="37"/>
      <c r="B147" s="37"/>
    </row>
    <row r="148" spans="1:2" x14ac:dyDescent="0.25">
      <c r="A148" s="37"/>
      <c r="B148" s="37"/>
    </row>
    <row r="149" spans="1:2" x14ac:dyDescent="0.25">
      <c r="A149" s="37"/>
      <c r="B149" s="37"/>
    </row>
    <row r="150" spans="1:2" x14ac:dyDescent="0.25">
      <c r="A150" s="37"/>
      <c r="B150" s="37"/>
    </row>
    <row r="151" spans="1:2" x14ac:dyDescent="0.25">
      <c r="A151" s="37"/>
      <c r="B151" s="37"/>
    </row>
    <row r="152" spans="1:2" x14ac:dyDescent="0.25">
      <c r="A152" s="37"/>
      <c r="B152" s="37"/>
    </row>
    <row r="153" spans="1:2" x14ac:dyDescent="0.25">
      <c r="A153" s="37"/>
      <c r="B153" s="37"/>
    </row>
    <row r="154" spans="1:2" x14ac:dyDescent="0.25">
      <c r="A154" s="37"/>
      <c r="B154" s="37"/>
    </row>
    <row r="155" spans="1:2" x14ac:dyDescent="0.25">
      <c r="A155" s="37"/>
      <c r="B155" s="37"/>
    </row>
    <row r="156" spans="1:2" x14ac:dyDescent="0.25">
      <c r="A156" s="37"/>
      <c r="B156" s="37"/>
    </row>
    <row r="157" spans="1:2" x14ac:dyDescent="0.25">
      <c r="A157" s="37"/>
      <c r="B157" s="37"/>
    </row>
    <row r="158" spans="1:2" x14ac:dyDescent="0.25">
      <c r="A158" s="37"/>
      <c r="B158" s="37"/>
    </row>
    <row r="159" spans="1:2" x14ac:dyDescent="0.25">
      <c r="A159" s="37"/>
      <c r="B159" s="37"/>
    </row>
    <row r="160" spans="1:2" x14ac:dyDescent="0.25">
      <c r="A160" s="37"/>
      <c r="B160" s="37"/>
    </row>
    <row r="161" spans="1:2" x14ac:dyDescent="0.25">
      <c r="A161" s="37"/>
      <c r="B161" s="37"/>
    </row>
    <row r="162" spans="1:2" x14ac:dyDescent="0.25">
      <c r="A162" s="37"/>
      <c r="B162" s="37"/>
    </row>
    <row r="163" spans="1:2" x14ac:dyDescent="0.25">
      <c r="A163" s="37"/>
      <c r="B163" s="37"/>
    </row>
    <row r="164" spans="1:2" x14ac:dyDescent="0.25">
      <c r="A164" s="37"/>
      <c r="B164" s="37"/>
    </row>
    <row r="165" spans="1:2" x14ac:dyDescent="0.25">
      <c r="A165" s="37"/>
      <c r="B165" s="37"/>
    </row>
    <row r="166" spans="1:2" x14ac:dyDescent="0.25">
      <c r="A166" s="37"/>
      <c r="B166" s="37"/>
    </row>
    <row r="167" spans="1:2" x14ac:dyDescent="0.25">
      <c r="A167" s="37"/>
      <c r="B167" s="37"/>
    </row>
    <row r="168" spans="1:2" x14ac:dyDescent="0.25">
      <c r="A168" s="37"/>
      <c r="B168" s="37"/>
    </row>
    <row r="169" spans="1:2" x14ac:dyDescent="0.25">
      <c r="A169" s="37"/>
      <c r="B169" s="37"/>
    </row>
    <row r="170" spans="1:2" x14ac:dyDescent="0.25">
      <c r="A170" s="37"/>
      <c r="B170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Loice Cherwon</cp:lastModifiedBy>
  <dcterms:created xsi:type="dcterms:W3CDTF">2014-11-14T15:46:54Z</dcterms:created>
  <dcterms:modified xsi:type="dcterms:W3CDTF">2016-11-03T08:32:50Z</dcterms:modified>
</cp:coreProperties>
</file>